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1"/>
  </bookViews>
  <sheets>
    <sheet name="男Ｓ" sheetId="1" r:id="rId1"/>
    <sheet name="男コンソレ" sheetId="2" r:id="rId2"/>
    <sheet name="女Ｓ" sheetId="3" r:id="rId3"/>
    <sheet name="女コンソレ" sheetId="4" r:id="rId4"/>
    <sheet name="男女リスト" sheetId="5" r:id="rId5"/>
  </sheets>
  <definedNames>
    <definedName name="_xlnm._FilterDatabase" localSheetId="4" hidden="1">'男女リスト'!$A$2:$N$50</definedName>
    <definedName name="a">#REF!</definedName>
    <definedName name="_xlnm.Print_Area" localSheetId="2">'女Ｓ'!$A$1:$AC$62</definedName>
    <definedName name="_xlnm.Print_Area" localSheetId="3">'女コンソレ'!$A$2:$N$72</definedName>
    <definedName name="_xlnm.Print_Area" localSheetId="0">'男Ｓ'!$A$1:$AD$62</definedName>
    <definedName name="_xlnm.Print_Area" localSheetId="1">'男コンソレ'!$A$2:$N$72</definedName>
    <definedName name="_xlnm.Print_Area" localSheetId="4">'男女リスト'!$A$1:$O$50</definedName>
    <definedName name="SEEDEDBD">#REF!</definedName>
    <definedName name="SEEDEDBS">#REF!</definedName>
    <definedName name="SEEDEDGD">#REF!</definedName>
    <definedName name="SEEDEDGS">#REF!</definedName>
    <definedName name="女子シングルス">#REF!</definedName>
    <definedName name="男子シングルス">#REF!</definedName>
    <definedName name="男子ダブルス">#REF!</definedName>
  </definedNames>
  <calcPr fullCalcOnLoad="1"/>
</workbook>
</file>

<file path=xl/sharedStrings.xml><?xml version="1.0" encoding="utf-8"?>
<sst xmlns="http://schemas.openxmlformats.org/spreadsheetml/2006/main" count="1297" uniqueCount="521">
  <si>
    <t>男子シングルス</t>
  </si>
  <si>
    <t>(</t>
  </si>
  <si>
    <t>/</t>
  </si>
  <si>
    <t>ち</t>
  </si>
  <si>
    <t>の</t>
  </si>
  <si>
    <t>あ</t>
  </si>
  <si>
    <t>け</t>
  </si>
  <si>
    <t>む</t>
  </si>
  <si>
    <t>ゆ</t>
  </si>
  <si>
    <t>い</t>
  </si>
  <si>
    <t>こ</t>
  </si>
  <si>
    <t>つ</t>
  </si>
  <si>
    <t>は</t>
  </si>
  <si>
    <t>る</t>
  </si>
  <si>
    <t>ろ</t>
  </si>
  <si>
    <t>て</t>
  </si>
  <si>
    <t>ひ</t>
  </si>
  <si>
    <t>う</t>
  </si>
  <si>
    <t>さ</t>
  </si>
  <si>
    <t>め</t>
  </si>
  <si>
    <t>よ</t>
  </si>
  <si>
    <t>え</t>
  </si>
  <si>
    <t>し</t>
  </si>
  <si>
    <t>と</t>
  </si>
  <si>
    <t>ふ</t>
  </si>
  <si>
    <t>な</t>
  </si>
  <si>
    <t>へ</t>
  </si>
  <si>
    <t>お</t>
  </si>
  <si>
    <t>す</t>
  </si>
  <si>
    <t>も</t>
  </si>
  <si>
    <t>ら</t>
  </si>
  <si>
    <t>か</t>
  </si>
  <si>
    <t>せ</t>
  </si>
  <si>
    <t>に</t>
  </si>
  <si>
    <t>ほ</t>
  </si>
  <si>
    <t>れ</t>
  </si>
  <si>
    <t>わ</t>
  </si>
  <si>
    <t>ぬ</t>
  </si>
  <si>
    <t>ま</t>
  </si>
  <si>
    <t>き</t>
  </si>
  <si>
    <t>そ</t>
  </si>
  <si>
    <t>や</t>
  </si>
  <si>
    <t>り</t>
  </si>
  <si>
    <t>く</t>
  </si>
  <si>
    <t>た</t>
  </si>
  <si>
    <t>ね</t>
  </si>
  <si>
    <t>み</t>
  </si>
  <si>
    <t>シード順位</t>
  </si>
  <si>
    <t/>
  </si>
  <si>
    <t>1</t>
  </si>
  <si>
    <t>５</t>
  </si>
  <si>
    <t>２</t>
  </si>
  <si>
    <t>３</t>
  </si>
  <si>
    <t>７</t>
  </si>
  <si>
    <t>４</t>
  </si>
  <si>
    <t>８</t>
  </si>
  <si>
    <t>男子コンソレーション</t>
  </si>
  <si>
    <t>（あ）の敗者</t>
  </si>
  <si>
    <t>（け）の敗者</t>
  </si>
  <si>
    <t>（と）の敗者</t>
  </si>
  <si>
    <t>（ふ）の敗者</t>
  </si>
  <si>
    <t>（い）の敗者</t>
  </si>
  <si>
    <t>（こ）の敗者</t>
  </si>
  <si>
    <t>（て）の敗者</t>
  </si>
  <si>
    <t>（ひ）の敗者</t>
  </si>
  <si>
    <t>（う）の敗者</t>
  </si>
  <si>
    <t>（さ）の敗者</t>
  </si>
  <si>
    <t>（つ）の敗者</t>
  </si>
  <si>
    <t>（は）の敗者</t>
  </si>
  <si>
    <t>（え）の敗者</t>
  </si>
  <si>
    <t>（し）の敗者</t>
  </si>
  <si>
    <t>（ち）の敗者</t>
  </si>
  <si>
    <t>（の）の敗者</t>
  </si>
  <si>
    <t>（お）の敗者</t>
  </si>
  <si>
    <t>（す）の敗者</t>
  </si>
  <si>
    <t>（ね）の敗者</t>
  </si>
  <si>
    <t>（み）の敗者</t>
  </si>
  <si>
    <t>（か）の敗者</t>
  </si>
  <si>
    <t>（せ）の敗者</t>
  </si>
  <si>
    <t>（ぬ）の敗者</t>
  </si>
  <si>
    <t>（ま）の敗者</t>
  </si>
  <si>
    <t>（き）の敗者</t>
  </si>
  <si>
    <t>（そ）の敗者</t>
  </si>
  <si>
    <t>（に）の敗者</t>
  </si>
  <si>
    <t>（ほ）の敗者</t>
  </si>
  <si>
    <t>（く）の敗者</t>
  </si>
  <si>
    <t>（た）の敗者</t>
  </si>
  <si>
    <t>（な）の敗者</t>
  </si>
  <si>
    <t>（へ）の敗者</t>
  </si>
  <si>
    <t>５位・６位　決定戦</t>
  </si>
  <si>
    <t>７位・８位　決定戦</t>
  </si>
  <si>
    <t>A</t>
  </si>
  <si>
    <t>（る）の敗者</t>
  </si>
  <si>
    <t>（イ）の敗者</t>
  </si>
  <si>
    <t>E</t>
  </si>
  <si>
    <t>B</t>
  </si>
  <si>
    <t>（れ）の敗者</t>
  </si>
  <si>
    <t>イ</t>
  </si>
  <si>
    <t>（ロ）の敗者</t>
  </si>
  <si>
    <t>F</t>
  </si>
  <si>
    <t>C</t>
  </si>
  <si>
    <t>（ろ）の敗者</t>
  </si>
  <si>
    <t>D</t>
  </si>
  <si>
    <t>（わ）の敗者</t>
  </si>
  <si>
    <t>ロ</t>
  </si>
  <si>
    <t>女子シングルス</t>
  </si>
  <si>
    <t>男子リスト</t>
  </si>
  <si>
    <t>女子リスト</t>
  </si>
  <si>
    <t>Ｓﾎﾟｲﾝﾄ</t>
  </si>
  <si>
    <t>相生学院</t>
  </si>
  <si>
    <t>②</t>
  </si>
  <si>
    <t>①</t>
  </si>
  <si>
    <t>北海道</t>
  </si>
  <si>
    <t>東北</t>
  </si>
  <si>
    <t>北関東</t>
  </si>
  <si>
    <t>山村学園</t>
  </si>
  <si>
    <t>東京</t>
  </si>
  <si>
    <t>南関東</t>
  </si>
  <si>
    <t>東海</t>
  </si>
  <si>
    <t>北信越</t>
  </si>
  <si>
    <t>仁愛女子</t>
  </si>
  <si>
    <t>近畿</t>
  </si>
  <si>
    <t>中国</t>
  </si>
  <si>
    <t>四国</t>
  </si>
  <si>
    <t>新田</t>
  </si>
  <si>
    <t>九州</t>
  </si>
  <si>
    <t>松商学園</t>
  </si>
  <si>
    <t>）</t>
  </si>
  <si>
    <t>）</t>
  </si>
  <si>
    <t>日私テ 12月24日集計</t>
  </si>
  <si>
    <t>日私テ 12月24日集計</t>
  </si>
  <si>
    <t>６</t>
  </si>
  <si>
    <t>)</t>
  </si>
  <si>
    <t>岩手</t>
  </si>
  <si>
    <t>東陵</t>
  </si>
  <si>
    <t>足利大附</t>
  </si>
  <si>
    <t>東洋大牛久</t>
  </si>
  <si>
    <t>日大三</t>
  </si>
  <si>
    <t>大成</t>
  </si>
  <si>
    <t>津田学園</t>
  </si>
  <si>
    <t>敦賀気比</t>
  </si>
  <si>
    <t>東京学館新潟</t>
  </si>
  <si>
    <t>相生学院</t>
  </si>
  <si>
    <t>岡山理大附</t>
  </si>
  <si>
    <t>筑陽学園</t>
  </si>
  <si>
    <t>藤川侑志郎</t>
  </si>
  <si>
    <t>立命館慶祥</t>
  </si>
  <si>
    <t>下天摩　輝</t>
  </si>
  <si>
    <t>北海科学大</t>
  </si>
  <si>
    <t>桜田　　陽</t>
  </si>
  <si>
    <t>熊倉　康太</t>
  </si>
  <si>
    <t>江口　  輝</t>
  </si>
  <si>
    <t>宮地　柊弥</t>
  </si>
  <si>
    <t>東北榴ケ岡</t>
  </si>
  <si>
    <t>安久津晋太</t>
  </si>
  <si>
    <t>東北学院</t>
  </si>
  <si>
    <t>時岡　宏斗</t>
  </si>
  <si>
    <t>立教新座</t>
  </si>
  <si>
    <t>飯田　  翔</t>
  </si>
  <si>
    <t>中村　柊翔</t>
  </si>
  <si>
    <t>駿台甲府</t>
  </si>
  <si>
    <t>小林　良徳</t>
  </si>
  <si>
    <t>飯泉　　涼</t>
  </si>
  <si>
    <t>奥村　　譲</t>
  </si>
  <si>
    <t>勝田　　匠</t>
  </si>
  <si>
    <t>植松　　蓮</t>
  </si>
  <si>
    <t>聖徳学園</t>
  </si>
  <si>
    <t>長谷川和也</t>
  </si>
  <si>
    <t>飯田　拓弥</t>
  </si>
  <si>
    <t>平井健太郎</t>
  </si>
  <si>
    <t>原田　悠仁</t>
  </si>
  <si>
    <t>橘　 学苑</t>
  </si>
  <si>
    <t>橋本　洸矢</t>
  </si>
  <si>
    <t>伊藤　厚陽</t>
  </si>
  <si>
    <t>名経大市邨</t>
  </si>
  <si>
    <t>佐藤　徹平</t>
  </si>
  <si>
    <t>日大三島</t>
  </si>
  <si>
    <t>鈴木　克俊</t>
  </si>
  <si>
    <t>中村　修太</t>
  </si>
  <si>
    <t>北陸</t>
  </si>
  <si>
    <t>原　　風斗</t>
  </si>
  <si>
    <t>植木　海音</t>
  </si>
  <si>
    <t>松村　英俊</t>
  </si>
  <si>
    <t>石垣　秀悟</t>
  </si>
  <si>
    <t>三田　陽輝</t>
  </si>
  <si>
    <t>中　　　基</t>
  </si>
  <si>
    <t>小柴遼太郎</t>
  </si>
  <si>
    <t>須磨学園</t>
  </si>
  <si>
    <t>大久保太陽</t>
  </si>
  <si>
    <t>浪速</t>
  </si>
  <si>
    <t>川田　瑞希</t>
  </si>
  <si>
    <t>北　　昇馬</t>
  </si>
  <si>
    <t>西宮甲英</t>
  </si>
  <si>
    <t>後藤　聖斗</t>
  </si>
  <si>
    <t>履正社</t>
  </si>
  <si>
    <t>藤井　悠人</t>
  </si>
  <si>
    <t>蔵田　太洋</t>
  </si>
  <si>
    <t>広島国際</t>
  </si>
  <si>
    <t>高木　　翼</t>
  </si>
  <si>
    <t>関西</t>
  </si>
  <si>
    <t>岩本晋之介</t>
  </si>
  <si>
    <t>中村　　元</t>
  </si>
  <si>
    <t>丹下　颯希</t>
  </si>
  <si>
    <t>宮田　　陸</t>
  </si>
  <si>
    <t>奥村龍太郎</t>
  </si>
  <si>
    <t>沖縄尚学</t>
  </si>
  <si>
    <t>山口　柚希</t>
  </si>
  <si>
    <t>鳳凰</t>
  </si>
  <si>
    <t>新垣　勇人</t>
  </si>
  <si>
    <t>今里　翔吾</t>
  </si>
  <si>
    <t>海星</t>
  </si>
  <si>
    <t>宮川このみ</t>
  </si>
  <si>
    <t>札幌光星</t>
  </si>
  <si>
    <t>駒目　和花</t>
  </si>
  <si>
    <t>田中　　楓</t>
  </si>
  <si>
    <t>鎌田　愛莉</t>
  </si>
  <si>
    <t>仙台育英</t>
  </si>
  <si>
    <t>佐野　柚葵</t>
  </si>
  <si>
    <t>東陵</t>
  </si>
  <si>
    <t>藤田　琴里</t>
  </si>
  <si>
    <t>聖和学園</t>
  </si>
  <si>
    <t>紺野　木葉</t>
  </si>
  <si>
    <t>盛岡中央</t>
  </si>
  <si>
    <t>重田　夢亜</t>
  </si>
  <si>
    <t>秀明英光</t>
  </si>
  <si>
    <t>小島　彩那</t>
  </si>
  <si>
    <t>廣吉　優佳</t>
  </si>
  <si>
    <t>東洋大牛久</t>
  </si>
  <si>
    <t>髙橋　礼奈</t>
  </si>
  <si>
    <t>高橋　莉緒</t>
  </si>
  <si>
    <t>中島　遼佳</t>
  </si>
  <si>
    <t>成蹊</t>
  </si>
  <si>
    <t>萩原　真美</t>
  </si>
  <si>
    <t>石橋　彩由</t>
  </si>
  <si>
    <t>東京学館船橋</t>
  </si>
  <si>
    <t>早重　果波</t>
  </si>
  <si>
    <t>黒崎　早絢</t>
  </si>
  <si>
    <t>白鵬女子</t>
  </si>
  <si>
    <t>西　 飛奈</t>
  </si>
  <si>
    <t>内島　舞子</t>
  </si>
  <si>
    <t>芹澤　佑梨</t>
  </si>
  <si>
    <t>城南静岡</t>
  </si>
  <si>
    <t>富永はるか</t>
  </si>
  <si>
    <t>三浦　陽菜</t>
  </si>
  <si>
    <t>椙山女学園</t>
  </si>
  <si>
    <t>平野満奈美</t>
  </si>
  <si>
    <t>日大三島</t>
  </si>
  <si>
    <t>森川　亜咲</t>
  </si>
  <si>
    <t>愛知啓成</t>
  </si>
  <si>
    <t>中山　友里</t>
  </si>
  <si>
    <t>松商学園</t>
  </si>
  <si>
    <t>芹川　楓花</t>
  </si>
  <si>
    <t>森　　百花</t>
  </si>
  <si>
    <t>三本　茉美</t>
  </si>
  <si>
    <t>佐野　楓夏</t>
  </si>
  <si>
    <t>木本海夢夏</t>
  </si>
  <si>
    <t>梶野　桃子</t>
  </si>
  <si>
    <t>京都外大西</t>
  </si>
  <si>
    <t>西尾萌々子</t>
  </si>
  <si>
    <t>山口　花音</t>
  </si>
  <si>
    <t>渡邉　優夢</t>
  </si>
  <si>
    <t>上田　真鈴</t>
  </si>
  <si>
    <t>同志社女子</t>
  </si>
  <si>
    <t>穴田　琴音</t>
  </si>
  <si>
    <t>吉本　菜月</t>
  </si>
  <si>
    <t>岡山学芸館</t>
  </si>
  <si>
    <t>丸古　陽女</t>
  </si>
  <si>
    <t>山陽女学園</t>
  </si>
  <si>
    <t>鈴木　渚左</t>
  </si>
  <si>
    <t>野田学園</t>
  </si>
  <si>
    <t>吉田　涼音</t>
  </si>
  <si>
    <t>新田</t>
  </si>
  <si>
    <t>吉井あかり</t>
  </si>
  <si>
    <t>松本　祐華</t>
  </si>
  <si>
    <t>高岡　鈴蘭</t>
  </si>
  <si>
    <t>藤永　笑子</t>
  </si>
  <si>
    <t>伊賀上瑛穂</t>
  </si>
  <si>
    <t>染矢　美来</t>
  </si>
  <si>
    <t>福徳学院</t>
  </si>
  <si>
    <t>令和２年１月２３～２４日</t>
  </si>
  <si>
    <t>甲川　和紀</t>
  </si>
  <si>
    <t>令和２年１月２４日</t>
  </si>
  <si>
    <t>神戸総合運動公園</t>
  </si>
  <si>
    <t>星野　桃花</t>
  </si>
  <si>
    <t>」</t>
  </si>
  <si>
    <t>令和２年１月２３～２４日</t>
  </si>
  <si>
    <t>松尾　滉哉</t>
  </si>
  <si>
    <t>近藤　佳怜</t>
  </si>
  <si>
    <t>野田学園</t>
  </si>
  <si>
    <t>大久保拓海</t>
  </si>
  <si>
    <t>奥脇　愛莉</t>
  </si>
  <si>
    <t>秀明英光</t>
  </si>
  <si>
    <t>斎藤　駿太</t>
  </si>
  <si>
    <t>毛呂　彩音</t>
  </si>
  <si>
    <t>①</t>
  </si>
  <si>
    <t>６</t>
  </si>
  <si>
    <t>法政二</t>
  </si>
  <si>
    <t>②</t>
  </si>
  <si>
    <t>負傷辞退</t>
  </si>
  <si>
    <t>繰上げ入</t>
  </si>
  <si>
    <t>中島　玲亜</t>
  </si>
  <si>
    <t>中村</t>
  </si>
  <si>
    <t>76(6)</t>
  </si>
  <si>
    <t>飯田</t>
  </si>
  <si>
    <t>（足利大附）</t>
  </si>
  <si>
    <t>98(5)</t>
  </si>
  <si>
    <t>新垣　勇人</t>
  </si>
  <si>
    <t>沖縄尚学</t>
  </si>
  <si>
    <t>川田　瑞希</t>
  </si>
  <si>
    <t>相生学院</t>
  </si>
  <si>
    <t>飯泉　　涼</t>
  </si>
  <si>
    <t>東洋大牛久</t>
  </si>
  <si>
    <t>飯田　拓弥</t>
  </si>
  <si>
    <t>大成</t>
  </si>
  <si>
    <t>橋本　洸矢</t>
  </si>
  <si>
    <t>津田学園</t>
  </si>
  <si>
    <t>小柴遼太郎</t>
  </si>
  <si>
    <t>須磨学園</t>
  </si>
  <si>
    <t>原田　悠仁</t>
  </si>
  <si>
    <t>橘学苑</t>
  </si>
  <si>
    <t>松尾　滉哉</t>
  </si>
  <si>
    <t>足利大附</t>
  </si>
  <si>
    <t>奥村　　譲</t>
  </si>
  <si>
    <t>日大三</t>
  </si>
  <si>
    <t>佐藤　徹平</t>
  </si>
  <si>
    <t>日大三島</t>
  </si>
  <si>
    <t>甲川　和紀</t>
  </si>
  <si>
    <t>東北学院</t>
  </si>
  <si>
    <t>藤川侑志郎</t>
  </si>
  <si>
    <t>立命館慶祥</t>
  </si>
  <si>
    <t>蔵田　太洋</t>
  </si>
  <si>
    <t>広島国際</t>
  </si>
  <si>
    <t>下天摩　輝</t>
  </si>
  <si>
    <t>北海科学大</t>
  </si>
  <si>
    <t>植松　　蓮</t>
  </si>
  <si>
    <t>聖徳学園</t>
  </si>
  <si>
    <t>今里　翔吾</t>
  </si>
  <si>
    <t>海星</t>
  </si>
  <si>
    <t>宮地　柊弥</t>
  </si>
  <si>
    <t>東北榴ケ岡</t>
  </si>
  <si>
    <t>平井健太郎</t>
  </si>
  <si>
    <t>法政二</t>
  </si>
  <si>
    <t>時岡　宏斗</t>
  </si>
  <si>
    <t>立教新座</t>
  </si>
  <si>
    <t>北　　昇馬</t>
  </si>
  <si>
    <t>西宮甲英</t>
  </si>
  <si>
    <t>桜田　　陽</t>
  </si>
  <si>
    <t>勝田　　匠</t>
  </si>
  <si>
    <t>大久保拓海</t>
  </si>
  <si>
    <t>松商学園</t>
  </si>
  <si>
    <t>後藤　聖斗</t>
  </si>
  <si>
    <t>履正社</t>
  </si>
  <si>
    <t>江口　　輝</t>
  </si>
  <si>
    <t>東陵</t>
  </si>
  <si>
    <t>三田　陽輝</t>
  </si>
  <si>
    <t>熊倉　康太</t>
  </si>
  <si>
    <t>原　　風斗</t>
  </si>
  <si>
    <t>長谷川和也</t>
  </si>
  <si>
    <t>聖徳学園</t>
  </si>
  <si>
    <t>大久保太陽</t>
  </si>
  <si>
    <t>浪速</t>
  </si>
  <si>
    <t>中村　柊翔</t>
  </si>
  <si>
    <t>駿台甲府</t>
  </si>
  <si>
    <t>松村　英俊</t>
  </si>
  <si>
    <t>敦賀気比</t>
  </si>
  <si>
    <t>中村　　元</t>
  </si>
  <si>
    <t>新田</t>
  </si>
  <si>
    <t>中　　　基</t>
  </si>
  <si>
    <t>相生学院</t>
  </si>
  <si>
    <t>宮田　　陸</t>
  </si>
  <si>
    <t>筑陽学園</t>
  </si>
  <si>
    <t>山口　柚希</t>
  </si>
  <si>
    <t>鳳凰</t>
  </si>
  <si>
    <t>３位・４位　決定戦</t>
  </si>
  <si>
    <t>石垣　秀悟</t>
  </si>
  <si>
    <t>高木　　翼</t>
  </si>
  <si>
    <t>関西</t>
  </si>
  <si>
    <t>76(5)</t>
  </si>
  <si>
    <t>RET</t>
  </si>
  <si>
    <t>飯田　拓弥</t>
  </si>
  <si>
    <t>吉本　菜月</t>
  </si>
  <si>
    <t>（岡山学芸館）</t>
  </si>
  <si>
    <t>女子コンソレーション</t>
  </si>
  <si>
    <t>染矢　美来</t>
  </si>
  <si>
    <t>福徳学院</t>
  </si>
  <si>
    <t>宮川このみ</t>
  </si>
  <si>
    <t>札幌光星</t>
  </si>
  <si>
    <t>藤田　琴里</t>
  </si>
  <si>
    <t>聖和学園</t>
  </si>
  <si>
    <t>中島　遼佳</t>
  </si>
  <si>
    <t>成蹊</t>
  </si>
  <si>
    <t>伊賀上瑛穂</t>
  </si>
  <si>
    <t>吉井あかり</t>
  </si>
  <si>
    <t>平野満奈美</t>
  </si>
  <si>
    <t>日大三島</t>
  </si>
  <si>
    <t>三本　茉美</t>
  </si>
  <si>
    <t>仁愛女子</t>
  </si>
  <si>
    <t>高橋　莉渚</t>
  </si>
  <si>
    <t>高岡　鈴蘭</t>
  </si>
  <si>
    <t>紺野　木葉</t>
  </si>
  <si>
    <t>盛岡中央</t>
  </si>
  <si>
    <t>鎌田　愛莉</t>
  </si>
  <si>
    <t>仙台育英</t>
  </si>
  <si>
    <t>萩原　真美</t>
  </si>
  <si>
    <t>富永はるか</t>
  </si>
  <si>
    <t>城南静岡</t>
  </si>
  <si>
    <t>田中　　楓</t>
  </si>
  <si>
    <t>穴田　琴音</t>
  </si>
  <si>
    <t>三浦　陽菜</t>
  </si>
  <si>
    <t>椙山女学院</t>
  </si>
  <si>
    <t>上田　真鈴</t>
  </si>
  <si>
    <t>同志社女子</t>
  </si>
  <si>
    <t>廣吉　優佳</t>
  </si>
  <si>
    <t>芹澤　佑梨</t>
  </si>
  <si>
    <t>丸古　陽女</t>
  </si>
  <si>
    <t>山陽女学園</t>
  </si>
  <si>
    <t>森　　百花</t>
  </si>
  <si>
    <t>藤永　笑子</t>
  </si>
  <si>
    <t>内藤　舞子</t>
  </si>
  <si>
    <t>白鵬女子</t>
  </si>
  <si>
    <t>小島　彩那</t>
  </si>
  <si>
    <t>山村学園</t>
  </si>
  <si>
    <t>芹川　楓夏</t>
  </si>
  <si>
    <t>吉田　涼音</t>
  </si>
  <si>
    <t>佐野　柚葵</t>
  </si>
  <si>
    <t>石橋　彩由</t>
  </si>
  <si>
    <t>東京学館船橋</t>
  </si>
  <si>
    <t>駒目　和花</t>
  </si>
  <si>
    <t>佐野　楓夏</t>
  </si>
  <si>
    <t>松本　祐華</t>
  </si>
  <si>
    <t>山口　花音</t>
  </si>
  <si>
    <t>鈴木　渚左</t>
  </si>
  <si>
    <t>野田学園</t>
  </si>
  <si>
    <t>髙橋　礼奈</t>
  </si>
  <si>
    <t>渡邉　優夢</t>
  </si>
  <si>
    <t>鈴木　渚左</t>
  </si>
  <si>
    <t>野田学園</t>
  </si>
  <si>
    <t>梶野　桃子</t>
  </si>
  <si>
    <t>京都外大西</t>
  </si>
  <si>
    <t>西尾萌々子</t>
  </si>
  <si>
    <t>76(7)</t>
  </si>
  <si>
    <t>76(4)</t>
  </si>
  <si>
    <t>76(5)</t>
  </si>
  <si>
    <t>RET</t>
  </si>
  <si>
    <t>中島</t>
  </si>
  <si>
    <t>宮川</t>
  </si>
  <si>
    <t>吉井</t>
  </si>
  <si>
    <t>三本</t>
  </si>
  <si>
    <t>高橋</t>
  </si>
  <si>
    <t>鎌田</t>
  </si>
  <si>
    <t>富永</t>
  </si>
  <si>
    <t>穴田</t>
  </si>
  <si>
    <t>山口</t>
  </si>
  <si>
    <t>渡邉</t>
  </si>
  <si>
    <t>梶野</t>
  </si>
  <si>
    <t>鈴木</t>
  </si>
  <si>
    <t>髙橋</t>
  </si>
  <si>
    <t>上田</t>
  </si>
  <si>
    <t>芹澤</t>
  </si>
  <si>
    <t>丸古</t>
  </si>
  <si>
    <t>藤永</t>
  </si>
  <si>
    <t>芹川</t>
  </si>
  <si>
    <t>佐野</t>
  </si>
  <si>
    <t>石橋</t>
  </si>
  <si>
    <t>松本</t>
  </si>
  <si>
    <t>木本</t>
  </si>
  <si>
    <t>吉本</t>
  </si>
  <si>
    <t>重田</t>
  </si>
  <si>
    <t>黒崎</t>
  </si>
  <si>
    <t>早重</t>
  </si>
  <si>
    <t>星野</t>
  </si>
  <si>
    <t>内島</t>
  </si>
  <si>
    <t>森</t>
  </si>
  <si>
    <t>中山</t>
  </si>
  <si>
    <t>森川</t>
  </si>
  <si>
    <t>西</t>
  </si>
  <si>
    <t>川田</t>
  </si>
  <si>
    <t>飯泉</t>
  </si>
  <si>
    <t>小柴</t>
  </si>
  <si>
    <t>原田</t>
  </si>
  <si>
    <t>佐藤</t>
  </si>
  <si>
    <t>藤川</t>
  </si>
  <si>
    <t>蔵田</t>
  </si>
  <si>
    <t>今里</t>
  </si>
  <si>
    <t>中村</t>
  </si>
  <si>
    <t>中</t>
  </si>
  <si>
    <t>石垣</t>
  </si>
  <si>
    <t>平井</t>
  </si>
  <si>
    <t>北</t>
  </si>
  <si>
    <t>勝田</t>
  </si>
  <si>
    <t>大久保</t>
  </si>
  <si>
    <t>三田</t>
  </si>
  <si>
    <t>原</t>
  </si>
  <si>
    <t>藤井</t>
  </si>
  <si>
    <t>松尾</t>
  </si>
  <si>
    <t>井戸垣</t>
  </si>
  <si>
    <t>井戸垣一志</t>
  </si>
  <si>
    <t>川田</t>
  </si>
  <si>
    <t>石垣</t>
  </si>
  <si>
    <t>高木</t>
  </si>
  <si>
    <t>時岡</t>
  </si>
  <si>
    <t>後藤</t>
  </si>
  <si>
    <t>丹下</t>
  </si>
  <si>
    <t>植木</t>
  </si>
  <si>
    <t>北</t>
  </si>
  <si>
    <t>平井</t>
  </si>
  <si>
    <t>宮田</t>
  </si>
  <si>
    <t>今里</t>
  </si>
  <si>
    <t>下天摩</t>
  </si>
  <si>
    <t>小林</t>
  </si>
  <si>
    <t>中</t>
  </si>
  <si>
    <t>佐藤</t>
  </si>
  <si>
    <t>奥村</t>
  </si>
  <si>
    <t>山口</t>
  </si>
  <si>
    <t>原</t>
  </si>
  <si>
    <t>岩本</t>
  </si>
  <si>
    <t>大久保</t>
  </si>
  <si>
    <t>伊藤</t>
  </si>
  <si>
    <t>松村</t>
  </si>
  <si>
    <t>神戸総合運動公園</t>
  </si>
  <si>
    <t>　令和 ２年　全国私立高等学校テニス選手権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</si>
</sst>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);[Red]\(#,##0\)"/>
    <numFmt numFmtId="178" formatCode="0_);[Red]\(0\)"/>
    <numFmt numFmtId="179" formatCode="0.0_);[Red]\(0.0\)"/>
    <numFmt numFmtId="180" formatCode="0.0_ "/>
    <numFmt numFmtId="181" formatCode="0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20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color indexed="9"/>
      <name val="ＭＳ Ｐゴシック"/>
      <family val="3"/>
    </font>
    <font>
      <sz val="16"/>
      <color indexed="10"/>
      <name val="ＭＳ Ｐゴシック"/>
      <family val="3"/>
    </font>
    <font>
      <sz val="36"/>
      <color indexed="10"/>
      <name val="ＭＳ Ｐゴシック"/>
      <family val="3"/>
    </font>
    <font>
      <sz val="24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2"/>
      <color theme="0"/>
      <name val="ＭＳ Ｐゴシック"/>
      <family val="3"/>
    </font>
    <font>
      <sz val="16"/>
      <color rgb="FFFF0000"/>
      <name val="ＭＳ Ｐゴシック"/>
      <family val="3"/>
    </font>
    <font>
      <sz val="36"/>
      <color rgb="FFFF0000"/>
      <name val="ＭＳ Ｐゴシック"/>
      <family val="3"/>
    </font>
    <font>
      <sz val="24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tted"/>
      <bottom style="dotted"/>
    </border>
    <border>
      <left style="thick">
        <color rgb="FFFF0000"/>
      </left>
      <right/>
      <top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/>
      <top style="thick">
        <color rgb="FFFF0000"/>
      </top>
      <bottom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n"/>
      <right style="thin"/>
      <top style="thick">
        <color rgb="FFFF0000"/>
      </top>
      <bottom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/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ck">
        <color rgb="FFFF0000"/>
      </right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ck">
        <color rgb="FFFF0000"/>
      </right>
      <top/>
      <bottom style="thick">
        <color rgb="FFFF0000"/>
      </bottom>
    </border>
    <border>
      <left style="thin"/>
      <right style="thin"/>
      <top/>
      <bottom style="thick">
        <color rgb="FFFF0000"/>
      </bottom>
    </border>
    <border>
      <left/>
      <right style="dotted"/>
      <top/>
      <bottom style="thin"/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/>
      <right style="dotted"/>
      <top/>
      <bottom>
        <color indexed="63"/>
      </bottom>
    </border>
    <border>
      <left/>
      <right style="dotted"/>
      <top style="thick">
        <color rgb="FFFF0000"/>
      </top>
      <bottom/>
    </border>
    <border>
      <left style="dotted"/>
      <right style="thin"/>
      <top style="thin"/>
      <bottom/>
    </border>
    <border>
      <left style="thick">
        <color rgb="FFFF0000"/>
      </left>
      <right style="dotted"/>
      <top/>
      <bottom style="thick">
        <color rgb="FFFF0000"/>
      </bottom>
    </border>
    <border>
      <left style="dotted"/>
      <right>
        <color indexed="63"/>
      </right>
      <top style="thick">
        <color rgb="FFFF0000"/>
      </top>
      <bottom/>
    </border>
    <border>
      <left style="dotted"/>
      <right/>
      <top/>
      <bottom style="thin"/>
    </border>
    <border>
      <left/>
      <right style="dotted"/>
      <top/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/>
      <bottom style="thin"/>
    </border>
    <border>
      <left style="dotted"/>
      <right/>
      <top/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dotted"/>
      <right style="thin"/>
      <top/>
      <bottom style="thin"/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 style="dotted"/>
      <top style="thin"/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/>
      <top/>
      <bottom style="thin"/>
    </border>
    <border>
      <left style="thick">
        <color rgb="FFFF0000"/>
      </left>
      <right style="thin"/>
      <top/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 style="thin"/>
      <right/>
      <top/>
      <bottom style="thin"/>
    </border>
    <border>
      <left style="thick">
        <color rgb="FFFF0000"/>
      </left>
      <right style="dotted"/>
      <top>
        <color indexed="63"/>
      </top>
      <bottom/>
    </border>
    <border>
      <left style="thin"/>
      <right style="thick">
        <color rgb="FFFF0000"/>
      </right>
      <top/>
      <bottom style="thin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61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0" xfId="61" applyFont="1" applyAlignment="1">
      <alignment horizontal="distributed" vertical="center"/>
      <protection/>
    </xf>
    <xf numFmtId="0" fontId="4" fillId="0" borderId="0" xfId="61" applyFont="1">
      <alignment/>
      <protection/>
    </xf>
    <xf numFmtId="0" fontId="0" fillId="0" borderId="0" xfId="61" applyFont="1">
      <alignment/>
      <protection/>
    </xf>
    <xf numFmtId="0" fontId="4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61" applyFont="1" applyAlignment="1">
      <alignment horizontal="distributed" vertical="center"/>
      <protection/>
    </xf>
    <xf numFmtId="0" fontId="4" fillId="0" borderId="0" xfId="61" applyFont="1" applyBorder="1" applyAlignment="1">
      <alignment horizontal="center" vertical="center"/>
      <protection/>
    </xf>
    <xf numFmtId="176" fontId="12" fillId="0" borderId="0" xfId="62" applyNumberFormat="1" applyFont="1" applyBorder="1" applyAlignment="1">
      <alignment horizontal="center"/>
      <protection/>
    </xf>
    <xf numFmtId="177" fontId="12" fillId="0" borderId="0" xfId="0" applyNumberFormat="1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61" applyFont="1" applyAlignment="1">
      <alignment vertical="center"/>
      <protection/>
    </xf>
    <xf numFmtId="0" fontId="12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 shrinkToFit="1"/>
      <protection/>
    </xf>
    <xf numFmtId="0" fontId="12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/>
      <protection/>
    </xf>
    <xf numFmtId="0" fontId="10" fillId="0" borderId="0" xfId="61" applyFont="1" applyAlignment="1" quotePrefix="1">
      <alignment horizontal="distributed" vertical="center" shrinkToFit="1"/>
      <protection/>
    </xf>
    <xf numFmtId="0" fontId="12" fillId="0" borderId="0" xfId="61" applyFont="1" applyAlignment="1">
      <alignment horizontal="right"/>
      <protection/>
    </xf>
    <xf numFmtId="0" fontId="4" fillId="0" borderId="0" xfId="61" applyFont="1" applyAlignment="1">
      <alignment horizontal="distributed"/>
      <protection/>
    </xf>
    <xf numFmtId="49" fontId="12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13" fillId="0" borderId="0" xfId="61" applyFont="1" applyAlignment="1">
      <alignment horizontal="left"/>
      <protection/>
    </xf>
    <xf numFmtId="0" fontId="0" fillId="0" borderId="0" xfId="0" applyAlignment="1">
      <alignment horizontal="center"/>
    </xf>
    <xf numFmtId="49" fontId="12" fillId="0" borderId="0" xfId="61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5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distributed" vertical="center" shrinkToFit="1"/>
      <protection/>
    </xf>
    <xf numFmtId="0" fontId="4" fillId="0" borderId="0" xfId="61" applyNumberFormat="1" applyFont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right"/>
      <protection/>
    </xf>
    <xf numFmtId="0" fontId="4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 horizontal="distributed" vertical="center"/>
      <protection/>
    </xf>
    <xf numFmtId="176" fontId="3" fillId="0" borderId="0" xfId="61" applyNumberFormat="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176" fontId="4" fillId="0" borderId="0" xfId="61" applyNumberFormat="1" applyFont="1" applyAlignment="1">
      <alignment horizontal="distributed" vertical="center"/>
      <protection/>
    </xf>
    <xf numFmtId="0" fontId="16" fillId="0" borderId="0" xfId="61" applyFont="1" applyAlignment="1">
      <alignment/>
      <protection/>
    </xf>
    <xf numFmtId="176" fontId="16" fillId="0" borderId="0" xfId="61" applyNumberFormat="1" applyFont="1" applyAlignment="1">
      <alignment horizontal="center"/>
      <protection/>
    </xf>
    <xf numFmtId="176" fontId="5" fillId="0" borderId="0" xfId="61" applyNumberFormat="1" applyFont="1" applyAlignment="1">
      <alignment horizontal="center"/>
      <protection/>
    </xf>
    <xf numFmtId="0" fontId="17" fillId="0" borderId="0" xfId="61" applyFont="1">
      <alignment/>
      <protection/>
    </xf>
    <xf numFmtId="0" fontId="8" fillId="0" borderId="0" xfId="61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9" fontId="1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0" xfId="61" applyFont="1" applyAlignment="1">
      <alignment horizontal="distributed"/>
      <protection/>
    </xf>
    <xf numFmtId="0" fontId="8" fillId="0" borderId="0" xfId="61" applyFont="1" applyAlignment="1">
      <alignment horizontal="distributed" vertical="center"/>
      <protection/>
    </xf>
    <xf numFmtId="0" fontId="0" fillId="0" borderId="0" xfId="0" applyBorder="1" applyAlignment="1">
      <alignment horizontal="center" vertical="center"/>
    </xf>
    <xf numFmtId="0" fontId="14" fillId="0" borderId="0" xfId="61" applyFont="1" applyAlignment="1">
      <alignment horizontal="distributed" vertical="center"/>
      <protection/>
    </xf>
    <xf numFmtId="0" fontId="13" fillId="0" borderId="0" xfId="61" applyFont="1" applyAlignment="1">
      <alignment horizontal="distributed"/>
      <protection/>
    </xf>
    <xf numFmtId="58" fontId="5" fillId="0" borderId="0" xfId="61" applyNumberFormat="1" applyFont="1" applyAlignment="1">
      <alignment horizontal="distributed" vertical="center"/>
      <protection/>
    </xf>
    <xf numFmtId="0" fontId="5" fillId="0" borderId="0" xfId="61" applyFont="1" applyAlignment="1">
      <alignment horizontal="distributed" vertical="center" wrapText="1"/>
      <protection/>
    </xf>
    <xf numFmtId="0" fontId="12" fillId="0" borderId="0" xfId="61" applyFont="1" applyAlignment="1">
      <alignment horizontal="distributed"/>
      <protection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18" fillId="0" borderId="0" xfId="61" applyFont="1" applyAlignment="1">
      <alignment horizontal="distributed" vertical="center"/>
      <protection/>
    </xf>
    <xf numFmtId="0" fontId="18" fillId="0" borderId="0" xfId="61" applyFont="1" applyAlignment="1">
      <alignment horizontal="distributed"/>
      <protection/>
    </xf>
    <xf numFmtId="0" fontId="17" fillId="33" borderId="11" xfId="0" applyFont="1" applyFill="1" applyBorder="1" applyAlignment="1">
      <alignment horizontal="center"/>
    </xf>
    <xf numFmtId="179" fontId="17" fillId="33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17" fillId="0" borderId="11" xfId="0" applyFont="1" applyBorder="1" applyAlignment="1">
      <alignment vertical="center"/>
    </xf>
    <xf numFmtId="0" fontId="17" fillId="33" borderId="11" xfId="0" applyFont="1" applyFill="1" applyBorder="1" applyAlignment="1">
      <alignment horizontal="distributed" wrapText="1"/>
    </xf>
    <xf numFmtId="178" fontId="17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right"/>
    </xf>
    <xf numFmtId="0" fontId="17" fillId="33" borderId="11" xfId="0" applyFont="1" applyFill="1" applyBorder="1" applyAlignment="1">
      <alignment horizontal="distributed"/>
    </xf>
    <xf numFmtId="49" fontId="17" fillId="0" borderId="11" xfId="0" applyNumberFormat="1" applyFont="1" applyBorder="1" applyAlignment="1">
      <alignment horizontal="center"/>
    </xf>
    <xf numFmtId="0" fontId="17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center"/>
    </xf>
    <xf numFmtId="179" fontId="17" fillId="0" borderId="0" xfId="0" applyNumberFormat="1" applyFont="1" applyBorder="1" applyAlignment="1">
      <alignment horizontal="right"/>
    </xf>
    <xf numFmtId="179" fontId="17" fillId="0" borderId="11" xfId="0" applyNumberFormat="1" applyFont="1" applyBorder="1" applyAlignment="1">
      <alignment vertical="center"/>
    </xf>
    <xf numFmtId="179" fontId="0" fillId="0" borderId="0" xfId="0" applyNumberFormat="1" applyAlignment="1">
      <alignment horizontal="right"/>
    </xf>
    <xf numFmtId="17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17" fillId="0" borderId="11" xfId="60" applyFont="1" applyBorder="1" applyAlignment="1">
      <alignment horizontal="distributed"/>
      <protection/>
    </xf>
    <xf numFmtId="180" fontId="17" fillId="0" borderId="11" xfId="0" applyNumberFormat="1" applyFont="1" applyBorder="1" applyAlignment="1">
      <alignment horizontal="right"/>
    </xf>
    <xf numFmtId="0" fontId="17" fillId="0" borderId="11" xfId="61" applyFont="1" applyBorder="1" applyAlignment="1">
      <alignment horizontal="distributed"/>
      <protection/>
    </xf>
    <xf numFmtId="0" fontId="17" fillId="33" borderId="0" xfId="0" applyNumberFormat="1" applyFont="1" applyFill="1" applyBorder="1" applyAlignment="1" applyProtection="1">
      <alignment horizontal="distributed" wrapText="1"/>
      <protection/>
    </xf>
    <xf numFmtId="0" fontId="17" fillId="33" borderId="0" xfId="0" applyFont="1" applyFill="1" applyBorder="1" applyAlignment="1">
      <alignment horizontal="distributed" wrapText="1"/>
    </xf>
    <xf numFmtId="0" fontId="17" fillId="0" borderId="11" xfId="0" applyFont="1" applyBorder="1" applyAlignment="1">
      <alignment horizontal="distributed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distributed"/>
    </xf>
    <xf numFmtId="179" fontId="17" fillId="0" borderId="0" xfId="0" applyNumberFormat="1" applyFont="1" applyAlignment="1">
      <alignment/>
    </xf>
    <xf numFmtId="179" fontId="17" fillId="33" borderId="11" xfId="0" applyNumberFormat="1" applyFont="1" applyFill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0" xfId="0" applyNumberFormat="1" applyFont="1" applyAlignment="1">
      <alignment horizontal="center"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58" fontId="6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left" vertical="center"/>
      <protection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34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61" applyFont="1" applyAlignment="1">
      <alignment horizontal="distributed"/>
      <protection/>
    </xf>
    <xf numFmtId="0" fontId="10" fillId="0" borderId="0" xfId="61" applyFont="1" applyAlignment="1">
      <alignment horizontal="center"/>
      <protection/>
    </xf>
    <xf numFmtId="0" fontId="17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horizontal="distributed" wrapText="1"/>
    </xf>
    <xf numFmtId="0" fontId="17" fillId="0" borderId="0" xfId="0" applyFont="1" applyAlignment="1">
      <alignment horizontal="right"/>
    </xf>
    <xf numFmtId="181" fontId="0" fillId="0" borderId="0" xfId="0" applyNumberFormat="1" applyAlignment="1">
      <alignment horizontal="distributed" wrapText="1"/>
    </xf>
    <xf numFmtId="0" fontId="0" fillId="35" borderId="0" xfId="0" applyFill="1" applyAlignment="1">
      <alignment horizontal="distributed"/>
    </xf>
    <xf numFmtId="0" fontId="0" fillId="35" borderId="0" xfId="0" applyFill="1" applyAlignment="1">
      <alignment horizontal="center"/>
    </xf>
    <xf numFmtId="179" fontId="0" fillId="35" borderId="0" xfId="0" applyNumberFormat="1" applyFill="1" applyAlignment="1">
      <alignment/>
    </xf>
    <xf numFmtId="0" fontId="17" fillId="35" borderId="0" xfId="0" applyFont="1" applyFill="1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distributed"/>
    </xf>
    <xf numFmtId="0" fontId="17" fillId="15" borderId="11" xfId="0" applyFont="1" applyFill="1" applyBorder="1" applyAlignment="1">
      <alignment horizontal="center"/>
    </xf>
    <xf numFmtId="179" fontId="17" fillId="15" borderId="11" xfId="0" applyNumberFormat="1" applyFont="1" applyFill="1" applyBorder="1" applyAlignment="1">
      <alignment horizontal="right"/>
    </xf>
    <xf numFmtId="179" fontId="17" fillId="15" borderId="11" xfId="0" applyNumberFormat="1" applyFont="1" applyFill="1" applyBorder="1" applyAlignment="1">
      <alignment horizontal="center"/>
    </xf>
    <xf numFmtId="0" fontId="0" fillId="15" borderId="0" xfId="0" applyFill="1" applyAlignment="1">
      <alignment horizontal="distributed"/>
    </xf>
    <xf numFmtId="0" fontId="4" fillId="0" borderId="12" xfId="61" applyFont="1" applyBorder="1" applyAlignment="1">
      <alignment horizontal="center" vertical="center"/>
      <protection/>
    </xf>
    <xf numFmtId="0" fontId="62" fillId="0" borderId="12" xfId="61" applyFont="1" applyBorder="1" applyAlignment="1">
      <alignment horizontal="center" vertical="center"/>
      <protection/>
    </xf>
    <xf numFmtId="0" fontId="62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62" fillId="0" borderId="14" xfId="61" applyFont="1" applyBorder="1" applyAlignment="1">
      <alignment horizontal="center" vertical="center"/>
      <protection/>
    </xf>
    <xf numFmtId="0" fontId="63" fillId="0" borderId="15" xfId="61" applyFont="1" applyBorder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16" xfId="61" applyFont="1" applyBorder="1" applyAlignment="1">
      <alignment horizontal="center" vertical="center"/>
      <protection/>
    </xf>
    <xf numFmtId="0" fontId="63" fillId="0" borderId="17" xfId="61" applyFont="1" applyBorder="1" applyAlignment="1">
      <alignment horizontal="center" vertical="center"/>
      <protection/>
    </xf>
    <xf numFmtId="0" fontId="63" fillId="0" borderId="18" xfId="61" applyFont="1" applyBorder="1" applyAlignment="1">
      <alignment horizontal="center" vertical="center"/>
      <protection/>
    </xf>
    <xf numFmtId="0" fontId="63" fillId="0" borderId="0" xfId="61" applyFont="1" applyBorder="1" applyAlignment="1">
      <alignment horizontal="center" vertical="center"/>
      <protection/>
    </xf>
    <xf numFmtId="0" fontId="62" fillId="0" borderId="19" xfId="61" applyFont="1" applyBorder="1" applyAlignment="1">
      <alignment horizontal="center" vertical="center"/>
      <protection/>
    </xf>
    <xf numFmtId="0" fontId="62" fillId="0" borderId="20" xfId="61" applyFont="1" applyBorder="1" applyAlignment="1">
      <alignment horizontal="center" vertical="center"/>
      <protection/>
    </xf>
    <xf numFmtId="0" fontId="62" fillId="0" borderId="21" xfId="61" applyFont="1" applyBorder="1" applyAlignment="1">
      <alignment horizontal="center" vertical="center"/>
      <protection/>
    </xf>
    <xf numFmtId="0" fontId="63" fillId="0" borderId="20" xfId="61" applyFont="1" applyBorder="1" applyAlignment="1">
      <alignment horizontal="center" vertical="center"/>
      <protection/>
    </xf>
    <xf numFmtId="0" fontId="63" fillId="0" borderId="22" xfId="61" applyFont="1" applyBorder="1" applyAlignment="1">
      <alignment horizontal="center" vertical="center"/>
      <protection/>
    </xf>
    <xf numFmtId="0" fontId="62" fillId="0" borderId="0" xfId="61" applyFont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0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/>
      <protection/>
    </xf>
    <xf numFmtId="0" fontId="64" fillId="0" borderId="0" xfId="61" applyFont="1" applyAlignment="1">
      <alignment/>
      <protection/>
    </xf>
    <xf numFmtId="0" fontId="65" fillId="0" borderId="0" xfId="61" applyFont="1" applyAlignment="1">
      <alignment horizontal="center" vertical="center"/>
      <protection/>
    </xf>
    <xf numFmtId="0" fontId="10" fillId="0" borderId="0" xfId="61" applyNumberFormat="1" applyFont="1" applyBorder="1" applyAlignment="1">
      <alignment horizontal="center" vertical="center"/>
      <protection/>
    </xf>
    <xf numFmtId="0" fontId="10" fillId="0" borderId="13" xfId="61" applyNumberFormat="1" applyFont="1" applyBorder="1" applyAlignment="1">
      <alignment horizontal="center" vertical="center"/>
      <protection/>
    </xf>
    <xf numFmtId="0" fontId="10" fillId="0" borderId="10" xfId="61" applyNumberFormat="1" applyFont="1" applyBorder="1" applyAlignment="1">
      <alignment horizontal="center" vertical="center"/>
      <protection/>
    </xf>
    <xf numFmtId="0" fontId="10" fillId="0" borderId="23" xfId="61" applyNumberFormat="1" applyFont="1" applyBorder="1" applyAlignment="1">
      <alignment horizontal="center" vertical="center"/>
      <protection/>
    </xf>
    <xf numFmtId="0" fontId="10" fillId="0" borderId="18" xfId="61" applyNumberFormat="1" applyFont="1" applyBorder="1" applyAlignment="1">
      <alignment horizontal="center" vertical="center"/>
      <protection/>
    </xf>
    <xf numFmtId="0" fontId="65" fillId="0" borderId="0" xfId="61" applyNumberFormat="1" applyFont="1" applyAlignment="1">
      <alignment horizontal="center" vertical="center"/>
      <protection/>
    </xf>
    <xf numFmtId="0" fontId="65" fillId="0" borderId="12" xfId="61" applyNumberFormat="1" applyFont="1" applyBorder="1" applyAlignment="1">
      <alignment horizontal="center" vertical="center"/>
      <protection/>
    </xf>
    <xf numFmtId="0" fontId="65" fillId="0" borderId="24" xfId="61" applyNumberFormat="1" applyFont="1" applyBorder="1" applyAlignment="1">
      <alignment horizontal="center" vertical="center"/>
      <protection/>
    </xf>
    <xf numFmtId="0" fontId="65" fillId="0" borderId="0" xfId="61" applyNumberFormat="1" applyFont="1" applyBorder="1" applyAlignment="1">
      <alignment horizontal="center" vertical="center"/>
      <protection/>
    </xf>
    <xf numFmtId="0" fontId="65" fillId="0" borderId="18" xfId="61" applyNumberFormat="1" applyFont="1" applyBorder="1" applyAlignment="1">
      <alignment horizontal="center" vertical="center"/>
      <protection/>
    </xf>
    <xf numFmtId="0" fontId="65" fillId="0" borderId="25" xfId="61" applyNumberFormat="1" applyFont="1" applyBorder="1" applyAlignment="1">
      <alignment horizontal="center" vertical="center"/>
      <protection/>
    </xf>
    <xf numFmtId="0" fontId="65" fillId="0" borderId="21" xfId="61" applyNumberFormat="1" applyFont="1" applyBorder="1" applyAlignment="1">
      <alignment horizontal="center" vertical="center"/>
      <protection/>
    </xf>
    <xf numFmtId="0" fontId="65" fillId="0" borderId="20" xfId="61" applyNumberFormat="1" applyFont="1" applyBorder="1" applyAlignment="1">
      <alignment horizontal="center" vertical="center"/>
      <protection/>
    </xf>
    <xf numFmtId="0" fontId="65" fillId="0" borderId="13" xfId="61" applyNumberFormat="1" applyFont="1" applyBorder="1" applyAlignment="1">
      <alignment horizontal="center" vertical="center"/>
      <protection/>
    </xf>
    <xf numFmtId="0" fontId="65" fillId="0" borderId="10" xfId="61" applyNumberFormat="1" applyFont="1" applyBorder="1" applyAlignment="1">
      <alignment horizontal="center" vertical="center"/>
      <protection/>
    </xf>
    <xf numFmtId="0" fontId="65" fillId="0" borderId="26" xfId="61" applyNumberFormat="1" applyFont="1" applyBorder="1" applyAlignment="1">
      <alignment horizontal="center" vertical="center"/>
      <protection/>
    </xf>
    <xf numFmtId="0" fontId="65" fillId="0" borderId="15" xfId="61" applyNumberFormat="1" applyFont="1" applyBorder="1" applyAlignment="1">
      <alignment horizontal="center" vertical="center"/>
      <protection/>
    </xf>
    <xf numFmtId="0" fontId="65" fillId="0" borderId="17" xfId="61" applyNumberFormat="1" applyFont="1" applyBorder="1" applyAlignment="1">
      <alignment horizontal="center" vertical="center"/>
      <protection/>
    </xf>
    <xf numFmtId="0" fontId="62" fillId="0" borderId="15" xfId="61" applyFont="1" applyBorder="1" applyAlignment="1">
      <alignment horizontal="center" vertical="center"/>
      <protection/>
    </xf>
    <xf numFmtId="0" fontId="62" fillId="0" borderId="26" xfId="61" applyFont="1" applyBorder="1" applyAlignment="1">
      <alignment horizontal="center" vertical="center"/>
      <protection/>
    </xf>
    <xf numFmtId="0" fontId="62" fillId="0" borderId="16" xfId="61" applyFont="1" applyBorder="1" applyAlignment="1">
      <alignment horizontal="center" vertical="center"/>
      <protection/>
    </xf>
    <xf numFmtId="0" fontId="62" fillId="0" borderId="18" xfId="61" applyFont="1" applyBorder="1" applyAlignment="1">
      <alignment horizontal="center" vertical="center"/>
      <protection/>
    </xf>
    <xf numFmtId="0" fontId="62" fillId="0" borderId="17" xfId="61" applyFont="1" applyBorder="1" applyAlignment="1">
      <alignment horizontal="center" vertical="center"/>
      <protection/>
    </xf>
    <xf numFmtId="0" fontId="62" fillId="0" borderId="22" xfId="61" applyFont="1" applyBorder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0" fontId="62" fillId="0" borderId="27" xfId="61" applyFont="1" applyBorder="1" applyAlignment="1">
      <alignment horizontal="center" vertical="center"/>
      <protection/>
    </xf>
    <xf numFmtId="0" fontId="65" fillId="0" borderId="19" xfId="61" applyNumberFormat="1" applyFont="1" applyBorder="1" applyAlignment="1">
      <alignment horizontal="center" vertical="center"/>
      <protection/>
    </xf>
    <xf numFmtId="0" fontId="65" fillId="0" borderId="28" xfId="61" applyNumberFormat="1" applyFont="1" applyBorder="1" applyAlignment="1">
      <alignment horizontal="center" vertical="center"/>
      <protection/>
    </xf>
    <xf numFmtId="0" fontId="65" fillId="0" borderId="29" xfId="61" applyNumberFormat="1" applyFont="1" applyBorder="1" applyAlignment="1">
      <alignment horizontal="center" vertical="center"/>
      <protection/>
    </xf>
    <xf numFmtId="0" fontId="65" fillId="0" borderId="30" xfId="61" applyNumberFormat="1" applyFont="1" applyBorder="1" applyAlignment="1">
      <alignment horizontal="center" vertical="center"/>
      <protection/>
    </xf>
    <xf numFmtId="0" fontId="65" fillId="0" borderId="23" xfId="61" applyNumberFormat="1" applyFont="1" applyBorder="1" applyAlignment="1">
      <alignment horizontal="center" vertical="center"/>
      <protection/>
    </xf>
    <xf numFmtId="0" fontId="65" fillId="0" borderId="31" xfId="61" applyNumberFormat="1" applyFont="1" applyBorder="1" applyAlignment="1">
      <alignment horizontal="center" vertical="center"/>
      <protection/>
    </xf>
    <xf numFmtId="0" fontId="65" fillId="0" borderId="22" xfId="61" applyNumberFormat="1" applyFont="1" applyBorder="1" applyAlignment="1">
      <alignment horizontal="center" vertical="center"/>
      <protection/>
    </xf>
    <xf numFmtId="0" fontId="65" fillId="0" borderId="32" xfId="61" applyNumberFormat="1" applyFont="1" applyBorder="1" applyAlignment="1">
      <alignment horizontal="center" vertical="center"/>
      <protection/>
    </xf>
    <xf numFmtId="0" fontId="65" fillId="0" borderId="33" xfId="61" applyNumberFormat="1" applyFont="1" applyBorder="1" applyAlignment="1">
      <alignment horizontal="center" vertical="center"/>
      <protection/>
    </xf>
    <xf numFmtId="0" fontId="66" fillId="0" borderId="0" xfId="61" applyNumberFormat="1" applyFont="1" applyBorder="1" applyAlignment="1">
      <alignment horizontal="center"/>
      <protection/>
    </xf>
    <xf numFmtId="0" fontId="67" fillId="0" borderId="0" xfId="61" applyNumberFormat="1" applyFont="1" applyBorder="1" applyAlignment="1">
      <alignment horizontal="center"/>
      <protection/>
    </xf>
    <xf numFmtId="0" fontId="68" fillId="0" borderId="0" xfId="61" applyNumberFormat="1" applyFont="1" applyAlignment="1">
      <alignment horizontal="center"/>
      <protection/>
    </xf>
    <xf numFmtId="0" fontId="62" fillId="0" borderId="0" xfId="61" applyNumberFormat="1" applyFont="1" applyBorder="1" applyAlignment="1">
      <alignment horizontal="center" vertical="center"/>
      <protection/>
    </xf>
    <xf numFmtId="0" fontId="67" fillId="0" borderId="0" xfId="61" applyNumberFormat="1" applyFont="1" applyBorder="1" applyAlignment="1">
      <alignment horizontal="center" vertical="center"/>
      <protection/>
    </xf>
    <xf numFmtId="0" fontId="68" fillId="0" borderId="0" xfId="61" applyNumberFormat="1" applyFont="1" applyAlignment="1">
      <alignment horizontal="center" vertical="center"/>
      <protection/>
    </xf>
    <xf numFmtId="0" fontId="67" fillId="0" borderId="34" xfId="61" applyNumberFormat="1" applyFont="1" applyBorder="1" applyAlignment="1">
      <alignment horizontal="center" vertical="center"/>
      <protection/>
    </xf>
    <xf numFmtId="0" fontId="65" fillId="0" borderId="35" xfId="61" applyNumberFormat="1" applyFont="1" applyBorder="1" applyAlignment="1">
      <alignment horizontal="center" vertical="center"/>
      <protection/>
    </xf>
    <xf numFmtId="0" fontId="65" fillId="0" borderId="36" xfId="61" applyNumberFormat="1" applyFont="1" applyBorder="1" applyAlignment="1">
      <alignment horizontal="center" vertical="center"/>
      <protection/>
    </xf>
    <xf numFmtId="0" fontId="65" fillId="0" borderId="37" xfId="61" applyNumberFormat="1" applyFont="1" applyBorder="1" applyAlignment="1">
      <alignment horizontal="center" vertical="center"/>
      <protection/>
    </xf>
    <xf numFmtId="0" fontId="65" fillId="0" borderId="38" xfId="61" applyNumberFormat="1" applyFont="1" applyBorder="1" applyAlignment="1">
      <alignment horizontal="center" vertical="center"/>
      <protection/>
    </xf>
    <xf numFmtId="0" fontId="65" fillId="0" borderId="34" xfId="61" applyNumberFormat="1" applyFont="1" applyBorder="1" applyAlignment="1">
      <alignment horizontal="center" vertical="center"/>
      <protection/>
    </xf>
    <xf numFmtId="0" fontId="65" fillId="0" borderId="39" xfId="61" applyNumberFormat="1" applyFont="1" applyBorder="1" applyAlignment="1">
      <alignment horizontal="center" vertical="center"/>
      <protection/>
    </xf>
    <xf numFmtId="0" fontId="65" fillId="0" borderId="40" xfId="61" applyNumberFormat="1" applyFont="1" applyBorder="1" applyAlignment="1">
      <alignment horizontal="center" vertical="center"/>
      <protection/>
    </xf>
    <xf numFmtId="0" fontId="65" fillId="0" borderId="41" xfId="61" applyNumberFormat="1" applyFont="1" applyBorder="1" applyAlignment="1">
      <alignment horizontal="center" vertical="center"/>
      <protection/>
    </xf>
    <xf numFmtId="0" fontId="65" fillId="0" borderId="0" xfId="61" applyNumberFormat="1" applyFont="1" applyBorder="1" applyAlignment="1">
      <alignment vertical="center"/>
      <protection/>
    </xf>
    <xf numFmtId="0" fontId="65" fillId="0" borderId="42" xfId="61" applyNumberFormat="1" applyFont="1" applyBorder="1" applyAlignment="1">
      <alignment horizontal="center" vertical="center"/>
      <protection/>
    </xf>
    <xf numFmtId="0" fontId="65" fillId="0" borderId="43" xfId="61" applyNumberFormat="1" applyFont="1" applyBorder="1" applyAlignment="1">
      <alignment horizontal="center" vertical="center"/>
      <protection/>
    </xf>
    <xf numFmtId="0" fontId="65" fillId="0" borderId="44" xfId="61" applyNumberFormat="1" applyFont="1" applyBorder="1" applyAlignment="1">
      <alignment horizontal="center" vertical="center"/>
      <protection/>
    </xf>
    <xf numFmtId="0" fontId="65" fillId="0" borderId="45" xfId="61" applyNumberFormat="1" applyFont="1" applyBorder="1" applyAlignment="1">
      <alignment horizontal="center" vertical="center"/>
      <protection/>
    </xf>
    <xf numFmtId="0" fontId="65" fillId="0" borderId="46" xfId="61" applyNumberFormat="1" applyFont="1" applyBorder="1" applyAlignment="1">
      <alignment horizontal="center" vertical="center"/>
      <protection/>
    </xf>
    <xf numFmtId="0" fontId="65" fillId="0" borderId="47" xfId="61" applyNumberFormat="1" applyFont="1" applyBorder="1" applyAlignment="1">
      <alignment horizontal="center" vertical="center"/>
      <protection/>
    </xf>
    <xf numFmtId="0" fontId="65" fillId="0" borderId="48" xfId="61" applyNumberFormat="1" applyFont="1" applyBorder="1" applyAlignment="1">
      <alignment horizontal="center" vertical="center"/>
      <protection/>
    </xf>
    <xf numFmtId="0" fontId="65" fillId="0" borderId="49" xfId="61" applyNumberFormat="1" applyFont="1" applyBorder="1" applyAlignment="1">
      <alignment horizontal="center" vertical="center"/>
      <protection/>
    </xf>
    <xf numFmtId="0" fontId="65" fillId="0" borderId="50" xfId="61" applyNumberFormat="1" applyFont="1" applyBorder="1" applyAlignment="1">
      <alignment horizontal="center" vertical="center"/>
      <protection/>
    </xf>
    <xf numFmtId="0" fontId="65" fillId="0" borderId="0" xfId="61" applyNumberFormat="1" applyFont="1" applyBorder="1" applyAlignment="1">
      <alignment horizontal="center"/>
      <protection/>
    </xf>
    <xf numFmtId="0" fontId="69" fillId="0" borderId="0" xfId="61" applyNumberFormat="1" applyFont="1" applyBorder="1" applyAlignment="1">
      <alignment horizontal="center"/>
      <protection/>
    </xf>
    <xf numFmtId="0" fontId="67" fillId="0" borderId="0" xfId="61" applyNumberFormat="1" applyFont="1" applyBorder="1" applyAlignment="1">
      <alignment/>
      <protection/>
    </xf>
    <xf numFmtId="0" fontId="65" fillId="0" borderId="51" xfId="61" applyNumberFormat="1" applyFont="1" applyBorder="1" applyAlignment="1">
      <alignment horizontal="center" vertical="center"/>
      <protection/>
    </xf>
    <xf numFmtId="0" fontId="65" fillId="0" borderId="52" xfId="61" applyNumberFormat="1" applyFont="1" applyBorder="1" applyAlignment="1">
      <alignment horizontal="center" vertical="center"/>
      <protection/>
    </xf>
    <xf numFmtId="0" fontId="67" fillId="0" borderId="0" xfId="61" applyFont="1" applyAlignment="1">
      <alignment horizontal="center"/>
      <protection/>
    </xf>
    <xf numFmtId="0" fontId="62" fillId="0" borderId="0" xfId="61" applyFont="1">
      <alignment/>
      <protection/>
    </xf>
    <xf numFmtId="0" fontId="63" fillId="0" borderId="0" xfId="61" applyFont="1" applyAlignment="1">
      <alignment horizontal="center"/>
      <protection/>
    </xf>
    <xf numFmtId="0" fontId="69" fillId="0" borderId="0" xfId="61" applyFont="1" applyAlignment="1">
      <alignment horizontal="center"/>
      <protection/>
    </xf>
    <xf numFmtId="0" fontId="62" fillId="0" borderId="53" xfId="61" applyFont="1" applyBorder="1" applyAlignment="1">
      <alignment horizontal="center" vertical="center"/>
      <protection/>
    </xf>
    <xf numFmtId="0" fontId="63" fillId="0" borderId="53" xfId="61" applyFont="1" applyBorder="1" applyAlignment="1">
      <alignment horizontal="center" vertical="center"/>
      <protection/>
    </xf>
    <xf numFmtId="0" fontId="62" fillId="0" borderId="13" xfId="61" applyFont="1" applyBorder="1" applyAlignment="1">
      <alignment horizontal="center" vertical="center"/>
      <protection/>
    </xf>
    <xf numFmtId="0" fontId="62" fillId="0" borderId="54" xfId="61" applyFont="1" applyBorder="1" applyAlignment="1">
      <alignment horizontal="center" vertical="center"/>
      <protection/>
    </xf>
    <xf numFmtId="0" fontId="62" fillId="0" borderId="32" xfId="61" applyFont="1" applyBorder="1" applyAlignment="1">
      <alignment horizontal="center" vertical="center"/>
      <protection/>
    </xf>
    <xf numFmtId="0" fontId="63" fillId="0" borderId="54" xfId="61" applyFont="1" applyBorder="1" applyAlignment="1">
      <alignment horizontal="center" vertical="center"/>
      <protection/>
    </xf>
    <xf numFmtId="0" fontId="62" fillId="0" borderId="33" xfId="61" applyFont="1" applyBorder="1" applyAlignment="1">
      <alignment horizontal="center" vertical="center"/>
      <protection/>
    </xf>
    <xf numFmtId="0" fontId="62" fillId="0" borderId="29" xfId="61" applyFont="1" applyBorder="1" applyAlignment="1">
      <alignment horizontal="center" vertical="center"/>
      <protection/>
    </xf>
    <xf numFmtId="0" fontId="62" fillId="0" borderId="55" xfId="61" applyFont="1" applyBorder="1" applyAlignment="1">
      <alignment horizontal="center" vertical="center"/>
      <protection/>
    </xf>
    <xf numFmtId="0" fontId="62" fillId="0" borderId="49" xfId="61" applyFont="1" applyBorder="1" applyAlignment="1">
      <alignment horizontal="center" vertical="center"/>
      <protection/>
    </xf>
    <xf numFmtId="0" fontId="62" fillId="0" borderId="24" xfId="61" applyFont="1" applyBorder="1" applyAlignment="1">
      <alignment horizontal="center" vertical="center"/>
      <protection/>
    </xf>
    <xf numFmtId="0" fontId="62" fillId="0" borderId="25" xfId="61" applyFont="1" applyBorder="1" applyAlignment="1">
      <alignment horizontal="center" vertical="center"/>
      <protection/>
    </xf>
    <xf numFmtId="0" fontId="62" fillId="0" borderId="56" xfId="61" applyFont="1" applyBorder="1" applyAlignment="1">
      <alignment horizontal="center" vertical="center"/>
      <protection/>
    </xf>
    <xf numFmtId="0" fontId="62" fillId="0" borderId="28" xfId="61" applyFont="1" applyBorder="1" applyAlignment="1">
      <alignment horizontal="center" vertical="center"/>
      <protection/>
    </xf>
    <xf numFmtId="0" fontId="62" fillId="0" borderId="57" xfId="61" applyFont="1" applyBorder="1" applyAlignment="1">
      <alignment horizontal="center" vertical="center"/>
      <protection/>
    </xf>
    <xf numFmtId="0" fontId="62" fillId="0" borderId="0" xfId="61" applyFont="1" applyAlignment="1">
      <alignment horizontal="center"/>
      <protection/>
    </xf>
    <xf numFmtId="0" fontId="62" fillId="0" borderId="0" xfId="61" applyFont="1" applyAlignment="1">
      <alignment horizontal="distributed" vertical="center"/>
      <protection/>
    </xf>
    <xf numFmtId="0" fontId="62" fillId="0" borderId="0" xfId="61" applyFont="1" applyAlignment="1">
      <alignment vertical="center"/>
      <protection/>
    </xf>
    <xf numFmtId="0" fontId="62" fillId="0" borderId="0" xfId="61" applyFont="1" applyAlignment="1">
      <alignment horizontal="right"/>
      <protection/>
    </xf>
    <xf numFmtId="0" fontId="62" fillId="0" borderId="0" xfId="61" applyFont="1" applyAlignment="1">
      <alignment horizontal="left"/>
      <protection/>
    </xf>
    <xf numFmtId="0" fontId="62" fillId="0" borderId="0" xfId="0" applyFont="1" applyAlignment="1">
      <alignment horizontal="center"/>
    </xf>
    <xf numFmtId="0" fontId="70" fillId="0" borderId="0" xfId="61" applyFont="1" applyAlignment="1">
      <alignment horizontal="distributed" vertical="center"/>
      <protection/>
    </xf>
    <xf numFmtId="0" fontId="62" fillId="0" borderId="0" xfId="61" applyFont="1" applyAlignment="1">
      <alignment horizontal="right" vertical="center"/>
      <protection/>
    </xf>
    <xf numFmtId="0" fontId="62" fillId="0" borderId="0" xfId="61" applyFont="1" applyAlignment="1">
      <alignment horizontal="center" vertical="center"/>
      <protection/>
    </xf>
    <xf numFmtId="0" fontId="65" fillId="0" borderId="0" xfId="61" applyFont="1" applyBorder="1" applyAlignment="1">
      <alignment horizontal="right"/>
      <protection/>
    </xf>
    <xf numFmtId="0" fontId="62" fillId="0" borderId="0" xfId="61" applyFont="1" applyBorder="1">
      <alignment/>
      <protection/>
    </xf>
    <xf numFmtId="0" fontId="62" fillId="0" borderId="0" xfId="61" applyFont="1" applyBorder="1" applyAlignment="1">
      <alignment horizontal="right"/>
      <protection/>
    </xf>
    <xf numFmtId="0" fontId="71" fillId="0" borderId="0" xfId="61" applyFont="1" applyAlignment="1">
      <alignment horizontal="right"/>
      <protection/>
    </xf>
    <xf numFmtId="0" fontId="71" fillId="0" borderId="0" xfId="61" applyFont="1" applyAlignment="1">
      <alignment horizontal="center"/>
      <protection/>
    </xf>
    <xf numFmtId="0" fontId="65" fillId="0" borderId="55" xfId="61" applyNumberFormat="1" applyFont="1" applyBorder="1" applyAlignment="1">
      <alignment horizontal="center" vertical="center"/>
      <protection/>
    </xf>
    <xf numFmtId="0" fontId="65" fillId="0" borderId="58" xfId="61" applyNumberFormat="1" applyFont="1" applyBorder="1" applyAlignment="1">
      <alignment horizontal="center" vertical="center"/>
      <protection/>
    </xf>
    <xf numFmtId="0" fontId="69" fillId="0" borderId="0" xfId="61" applyFont="1">
      <alignment/>
      <protection/>
    </xf>
    <xf numFmtId="0" fontId="69" fillId="0" borderId="13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2" fillId="0" borderId="52" xfId="61" applyFont="1" applyBorder="1" applyAlignment="1">
      <alignment horizontal="center" vertical="center"/>
      <protection/>
    </xf>
    <xf numFmtId="0" fontId="63" fillId="0" borderId="27" xfId="61" applyFont="1" applyBorder="1" applyAlignment="1">
      <alignment horizontal="center" vertical="center"/>
      <protection/>
    </xf>
    <xf numFmtId="0" fontId="63" fillId="0" borderId="29" xfId="61" applyFont="1" applyBorder="1" applyAlignment="1">
      <alignment horizontal="center" vertical="center"/>
      <protection/>
    </xf>
    <xf numFmtId="0" fontId="63" fillId="0" borderId="13" xfId="61" applyFont="1" applyBorder="1" applyAlignment="1">
      <alignment horizontal="center" vertical="center"/>
      <protection/>
    </xf>
    <xf numFmtId="0" fontId="63" fillId="0" borderId="59" xfId="61" applyFont="1" applyBorder="1" applyAlignment="1">
      <alignment horizontal="center" vertical="center"/>
      <protection/>
    </xf>
    <xf numFmtId="0" fontId="63" fillId="0" borderId="55" xfId="61" applyFont="1" applyBorder="1" applyAlignment="1">
      <alignment horizontal="center" vertical="center"/>
      <protection/>
    </xf>
    <xf numFmtId="0" fontId="63" fillId="0" borderId="12" xfId="61" applyFont="1" applyBorder="1" applyAlignment="1">
      <alignment horizontal="center" vertical="center"/>
      <protection/>
    </xf>
    <xf numFmtId="0" fontId="63" fillId="0" borderId="36" xfId="61" applyFont="1" applyBorder="1" applyAlignment="1">
      <alignment horizontal="center" vertical="center"/>
      <protection/>
    </xf>
    <xf numFmtId="0" fontId="63" fillId="0" borderId="52" xfId="61" applyFont="1" applyBorder="1" applyAlignment="1">
      <alignment horizontal="center" vertical="center"/>
      <protection/>
    </xf>
    <xf numFmtId="0" fontId="63" fillId="0" borderId="32" xfId="61" applyFont="1" applyBorder="1" applyAlignment="1">
      <alignment horizontal="center" vertical="center"/>
      <protection/>
    </xf>
    <xf numFmtId="0" fontId="63" fillId="0" borderId="49" xfId="61" applyFont="1" applyBorder="1" applyAlignment="1">
      <alignment horizontal="center" vertical="center"/>
      <protection/>
    </xf>
    <xf numFmtId="0" fontId="71" fillId="0" borderId="0" xfId="61" applyFont="1" applyAlignment="1">
      <alignment horizontal="left"/>
      <protection/>
    </xf>
    <xf numFmtId="0" fontId="69" fillId="0" borderId="0" xfId="0" applyFont="1" applyAlignment="1">
      <alignment horizontal="center"/>
    </xf>
    <xf numFmtId="49" fontId="62" fillId="0" borderId="0" xfId="61" applyNumberFormat="1" applyFont="1" applyAlignment="1">
      <alignment horizontal="right" vertical="center"/>
      <protection/>
    </xf>
    <xf numFmtId="0" fontId="65" fillId="0" borderId="0" xfId="61" applyFont="1" applyAlignment="1">
      <alignment horizontal="right" vertical="center"/>
      <protection/>
    </xf>
    <xf numFmtId="0" fontId="65" fillId="0" borderId="0" xfId="61" applyFont="1" applyAlignment="1">
      <alignment horizontal="right"/>
      <protection/>
    </xf>
    <xf numFmtId="0" fontId="65" fillId="0" borderId="0" xfId="61" applyFont="1">
      <alignment/>
      <protection/>
    </xf>
    <xf numFmtId="0" fontId="71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62" fillId="0" borderId="0" xfId="61" applyFont="1" applyAlignment="1">
      <alignment horizontal="left" vertical="center"/>
      <protection/>
    </xf>
    <xf numFmtId="0" fontId="62" fillId="0" borderId="0" xfId="61" applyFont="1" applyAlignment="1">
      <alignment horizontal="distributed" vertical="center"/>
      <protection/>
    </xf>
    <xf numFmtId="0" fontId="65" fillId="0" borderId="0" xfId="61" applyFont="1" applyAlignment="1">
      <alignment horizontal="distributed" vertical="center"/>
      <protection/>
    </xf>
    <xf numFmtId="0" fontId="4" fillId="0" borderId="0" xfId="61" applyFont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0" fillId="0" borderId="0" xfId="61" applyFont="1" applyAlignment="1">
      <alignment horizontal="center" vertical="center"/>
      <protection/>
    </xf>
    <xf numFmtId="0" fontId="65" fillId="0" borderId="0" xfId="61" applyFont="1" applyAlignment="1">
      <alignment horizontal="left" vertical="center" shrinkToFit="1"/>
      <protection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61" applyFont="1" applyAlignment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61" applyFont="1" applyAlignment="1">
      <alignment horizontal="distributed"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/>
      <protection/>
    </xf>
    <xf numFmtId="0" fontId="4" fillId="0" borderId="57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66" fillId="0" borderId="0" xfId="61" applyFont="1" applyAlignment="1">
      <alignment horizontal="center"/>
      <protection/>
    </xf>
    <xf numFmtId="58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 wrapText="1"/>
      <protection/>
    </xf>
    <xf numFmtId="0" fontId="62" fillId="0" borderId="10" xfId="61" applyFont="1" applyBorder="1" applyAlignment="1">
      <alignment horizontal="center" vertical="center"/>
      <protection/>
    </xf>
    <xf numFmtId="0" fontId="62" fillId="0" borderId="0" xfId="61" applyFont="1" applyBorder="1" applyAlignment="1">
      <alignment horizontal="center" vertical="center"/>
      <protection/>
    </xf>
    <xf numFmtId="0" fontId="62" fillId="0" borderId="13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top"/>
      <protection/>
    </xf>
    <xf numFmtId="0" fontId="10" fillId="0" borderId="0" xfId="61" applyNumberFormat="1" applyFont="1" applyAlignment="1">
      <alignment horizontal="distributed" vertical="center"/>
      <protection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5" fillId="0" borderId="0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62" fillId="0" borderId="0" xfId="61" applyFont="1" applyAlignment="1">
      <alignment horizontal="left" vertical="center" shrinkToFit="1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12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distributed" vertical="center" shrinkToFit="1"/>
      <protection/>
    </xf>
    <xf numFmtId="0" fontId="9" fillId="0" borderId="0" xfId="61" applyFont="1" applyAlignment="1">
      <alignment horizontal="distributed" vertical="center" shrinkToFit="1"/>
      <protection/>
    </xf>
    <xf numFmtId="0" fontId="8" fillId="0" borderId="0" xfId="61" applyFont="1" applyAlignment="1">
      <alignment horizontal="distributed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distributed" vertical="center" shrinkToFit="1"/>
    </xf>
    <xf numFmtId="0" fontId="6" fillId="0" borderId="16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2" fillId="0" borderId="18" xfId="61" applyFont="1" applyBorder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62" fillId="0" borderId="0" xfId="6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H18近畿高校ドロー男Ｓ作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view="pageBreakPreview" zoomScale="50" zoomScaleNormal="50" zoomScaleSheetLayoutView="50" zoomScalePageLayoutView="0" workbookViewId="0" topLeftCell="A10">
      <selection activeCell="O7" sqref="O7"/>
    </sheetView>
  </sheetViews>
  <sheetFormatPr defaultColWidth="9.00390625" defaultRowHeight="13.5"/>
  <cols>
    <col min="1" max="1" width="6.50390625" style="3" customWidth="1"/>
    <col min="2" max="2" width="11.00390625" style="3" hidden="1" customWidth="1"/>
    <col min="3" max="3" width="24.125" style="72" customWidth="1"/>
    <col min="4" max="4" width="5.75390625" style="3" customWidth="1"/>
    <col min="5" max="5" width="2.50390625" style="3" customWidth="1"/>
    <col min="6" max="6" width="13.875" style="6" customWidth="1"/>
    <col min="7" max="7" width="3.625" style="6" customWidth="1"/>
    <col min="8" max="8" width="20.75390625" style="1" customWidth="1"/>
    <col min="9" max="9" width="2.75390625" style="1" customWidth="1"/>
    <col min="10" max="10" width="10.125" style="261" customWidth="1"/>
    <col min="11" max="12" width="10.125" style="243" customWidth="1"/>
    <col min="13" max="18" width="10.125" style="277" customWidth="1"/>
    <col min="19" max="20" width="10.125" style="243" customWidth="1"/>
    <col min="21" max="21" width="10.125" style="261" customWidth="1"/>
    <col min="22" max="22" width="24.125" style="72" customWidth="1"/>
    <col min="23" max="23" width="5.75390625" style="3" customWidth="1"/>
    <col min="24" max="24" width="2.50390625" style="3" customWidth="1"/>
    <col min="25" max="25" width="13.875" style="6" customWidth="1"/>
    <col min="26" max="26" width="3.625" style="6" customWidth="1"/>
    <col min="27" max="27" width="20.75390625" style="3" customWidth="1"/>
    <col min="28" max="28" width="3.00390625" style="3" customWidth="1"/>
    <col min="29" max="29" width="6.50390625" style="3" customWidth="1"/>
    <col min="30" max="30" width="15.25390625" style="2" hidden="1" customWidth="1"/>
    <col min="31" max="31" width="9.00390625" style="3" bestFit="1" customWidth="1"/>
    <col min="32" max="32" width="10.00390625" style="3" customWidth="1"/>
    <col min="33" max="33" width="24.00390625" style="3" customWidth="1"/>
    <col min="34" max="35" width="9.00390625" style="3" customWidth="1"/>
    <col min="36" max="36" width="29.25390625" style="3" customWidth="1"/>
    <col min="37" max="16384" width="9.00390625" style="3" customWidth="1"/>
  </cols>
  <sheetData>
    <row r="1" spans="1:29" ht="46.5" customHeight="1">
      <c r="A1" s="336" t="s">
        <v>520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</row>
    <row r="2" spans="1:29" ht="37.5" customHeight="1">
      <c r="A2" s="329" t="s">
        <v>0</v>
      </c>
      <c r="B2" s="329"/>
      <c r="C2" s="329"/>
      <c r="D2" s="329"/>
      <c r="E2" s="4"/>
      <c r="F2" s="4"/>
      <c r="G2" s="4"/>
      <c r="L2" s="330"/>
      <c r="M2" s="330"/>
      <c r="N2" s="330"/>
      <c r="O2" s="330"/>
      <c r="P2" s="330"/>
      <c r="Q2" s="330"/>
      <c r="R2" s="330"/>
      <c r="S2" s="330"/>
      <c r="V2" s="77"/>
      <c r="W2" s="331" t="s">
        <v>279</v>
      </c>
      <c r="X2" s="331"/>
      <c r="Y2" s="331"/>
      <c r="Z2" s="331"/>
      <c r="AA2" s="331"/>
      <c r="AB2" s="331"/>
      <c r="AC2" s="331"/>
    </row>
    <row r="3" spans="22:36" ht="30" customHeight="1">
      <c r="V3" s="78"/>
      <c r="W3" s="332" t="s">
        <v>519</v>
      </c>
      <c r="X3" s="332"/>
      <c r="Y3" s="332"/>
      <c r="Z3" s="332"/>
      <c r="AA3" s="332"/>
      <c r="AB3" s="332"/>
      <c r="AC3" s="332"/>
      <c r="AF3" s="7"/>
      <c r="AG3" s="8"/>
      <c r="AH3" s="8"/>
      <c r="AI3" s="9"/>
      <c r="AJ3" s="9"/>
    </row>
    <row r="4" spans="1:37" ht="30" customHeight="1" thickBot="1">
      <c r="A4" s="302">
        <v>1</v>
      </c>
      <c r="B4" s="10">
        <v>42</v>
      </c>
      <c r="C4" s="309" t="str">
        <f>VLOOKUP(B4,'男女リスト'!$A$3:$F$55,2)</f>
        <v>中村　　元</v>
      </c>
      <c r="D4" s="310" t="str">
        <f>VLOOKUP(B4,'男女リスト'!$A$3:$F$55,3)</f>
        <v>②</v>
      </c>
      <c r="E4" s="311" t="s">
        <v>1</v>
      </c>
      <c r="F4" s="312" t="str">
        <f>VLOOKUP(B4,'男女リスト'!$A$3:$F$55,5)</f>
        <v>四国</v>
      </c>
      <c r="G4" s="304" t="s">
        <v>2</v>
      </c>
      <c r="H4" s="312" t="str">
        <f>VLOOKUP(B4,'男女リスト'!$A$3:$F$55,6)</f>
        <v>新田</v>
      </c>
      <c r="I4" s="313" t="s">
        <v>132</v>
      </c>
      <c r="J4" s="246"/>
      <c r="K4" s="246"/>
      <c r="L4" s="170"/>
      <c r="M4" s="170"/>
      <c r="N4" s="170"/>
      <c r="O4" s="170"/>
      <c r="P4" s="170"/>
      <c r="Q4" s="170"/>
      <c r="R4" s="170"/>
      <c r="S4" s="170"/>
      <c r="T4" s="246"/>
      <c r="U4" s="246"/>
      <c r="V4" s="309" t="str">
        <f>VLOOKUP(AD4,'男女リスト'!$A$3:$F$50,2)</f>
        <v>丹下　颯希</v>
      </c>
      <c r="W4" s="310" t="str">
        <f>VLOOKUP(AD4,'男女リスト'!$A$3:$F$50,3)</f>
        <v>①</v>
      </c>
      <c r="X4" s="311" t="s">
        <v>1</v>
      </c>
      <c r="Y4" s="315" t="str">
        <f>VLOOKUP(AD4,'男女リスト'!$A$3:$F$50,5)</f>
        <v>四国</v>
      </c>
      <c r="Z4" s="304" t="s">
        <v>2</v>
      </c>
      <c r="AA4" s="315" t="str">
        <f>VLOOKUP(AD4,'男女リスト'!$A$3:$F$50,6)</f>
        <v>新田</v>
      </c>
      <c r="AB4" s="311" t="s">
        <v>132</v>
      </c>
      <c r="AC4" s="302">
        <v>25</v>
      </c>
      <c r="AD4" s="2">
        <v>43</v>
      </c>
      <c r="AF4" s="12"/>
      <c r="AI4" s="13"/>
      <c r="AJ4" s="14"/>
      <c r="AK4" s="15"/>
    </row>
    <row r="5" spans="1:37" ht="30" customHeight="1" thickTop="1">
      <c r="A5" s="302"/>
      <c r="B5" s="10"/>
      <c r="C5" s="309"/>
      <c r="D5" s="310"/>
      <c r="E5" s="311"/>
      <c r="F5" s="312" t="e">
        <f>VLOOKUP(B5,'男女リスト'!$A$3:$F$45,5)&amp;" "&amp;"１"</f>
        <v>#N/A</v>
      </c>
      <c r="G5" s="304"/>
      <c r="H5" s="312"/>
      <c r="I5" s="313"/>
      <c r="J5" s="170"/>
      <c r="K5" s="197"/>
      <c r="L5" s="198"/>
      <c r="M5" s="170"/>
      <c r="N5" s="170"/>
      <c r="O5" s="170"/>
      <c r="P5" s="170"/>
      <c r="Q5" s="170"/>
      <c r="R5" s="170"/>
      <c r="S5" s="248"/>
      <c r="T5" s="170"/>
      <c r="U5" s="170"/>
      <c r="V5" s="309"/>
      <c r="W5" s="310"/>
      <c r="X5" s="311"/>
      <c r="Y5" s="315" t="e">
        <f>VLOOKUP(AD5,'男女リスト'!$A$3:$F$45,5)&amp;" "&amp;"１"</f>
        <v>#N/A</v>
      </c>
      <c r="Z5" s="304"/>
      <c r="AA5" s="315"/>
      <c r="AB5" s="311"/>
      <c r="AC5" s="302"/>
      <c r="AF5" s="12"/>
      <c r="AI5" s="13"/>
      <c r="AJ5" s="14"/>
      <c r="AK5" s="15"/>
    </row>
    <row r="6" spans="1:37" ht="30" customHeight="1" thickBot="1">
      <c r="A6" s="302">
        <v>2</v>
      </c>
      <c r="B6" s="10">
        <v>49</v>
      </c>
      <c r="C6" s="303" t="str">
        <f>VLOOKUP(B6,'男女リスト'!$A$3:$F$55,2)</f>
        <v>松尾　滉哉</v>
      </c>
      <c r="D6" s="306" t="str">
        <f>VLOOKUP(B6,'男女リスト'!$A$3:$F$55,3)</f>
        <v>②</v>
      </c>
      <c r="E6" s="307" t="s">
        <v>1</v>
      </c>
      <c r="F6" s="308" t="str">
        <f>VLOOKUP(B6,'男女リスト'!$A$3:$F$55,5)</f>
        <v>北関東</v>
      </c>
      <c r="G6" s="304" t="s">
        <v>2</v>
      </c>
      <c r="H6" s="308" t="str">
        <f>VLOOKUP(B6,'男女リスト'!$A$3:$F$55,6)</f>
        <v>足利大附</v>
      </c>
      <c r="I6" s="304" t="s">
        <v>132</v>
      </c>
      <c r="J6" s="246"/>
      <c r="K6" s="11" t="s">
        <v>3</v>
      </c>
      <c r="L6" s="155" t="s">
        <v>301</v>
      </c>
      <c r="M6" s="170"/>
      <c r="N6" s="170"/>
      <c r="O6" s="170"/>
      <c r="P6" s="170"/>
      <c r="Q6" s="170"/>
      <c r="R6" s="170"/>
      <c r="S6" s="248" t="s">
        <v>502</v>
      </c>
      <c r="T6" s="11" t="s">
        <v>4</v>
      </c>
      <c r="U6" s="246"/>
      <c r="V6" s="303" t="str">
        <f>VLOOKUP(AD6,'男女リスト'!$A$3:$F$50,2)</f>
        <v>後藤　聖斗</v>
      </c>
      <c r="W6" s="323" t="str">
        <f>VLOOKUP(AD6,'男女リスト'!$A$3:$F$50,3)</f>
        <v>②</v>
      </c>
      <c r="X6" s="307" t="s">
        <v>1</v>
      </c>
      <c r="Y6" s="314" t="str">
        <f>VLOOKUP(AD6,'男女リスト'!$A$3:$F$50,5)</f>
        <v>近畿</v>
      </c>
      <c r="Z6" s="304" t="s">
        <v>2</v>
      </c>
      <c r="AA6" s="314" t="str">
        <f>VLOOKUP(AD6,'男女リスト'!$A$3:$F$50,6)</f>
        <v>履正社</v>
      </c>
      <c r="AB6" s="307" t="s">
        <v>132</v>
      </c>
      <c r="AC6" s="302">
        <v>26</v>
      </c>
      <c r="AD6" s="2">
        <v>36</v>
      </c>
      <c r="AF6" s="12"/>
      <c r="AI6" s="13"/>
      <c r="AJ6" s="14"/>
      <c r="AK6" s="15"/>
    </row>
    <row r="7" spans="1:37" ht="30" customHeight="1" thickBot="1" thickTop="1">
      <c r="A7" s="302"/>
      <c r="B7" s="10"/>
      <c r="C7" s="303"/>
      <c r="D7" s="306"/>
      <c r="E7" s="307"/>
      <c r="F7" s="308" t="e">
        <f>VLOOKUP(B7,'男女リスト'!$A$3:$F$45,5)&amp;" "&amp;"１"</f>
        <v>#N/A</v>
      </c>
      <c r="G7" s="304"/>
      <c r="H7" s="308"/>
      <c r="I7" s="304"/>
      <c r="J7" s="320" t="s">
        <v>5</v>
      </c>
      <c r="K7" s="254" t="s">
        <v>494</v>
      </c>
      <c r="L7" s="156">
        <v>63</v>
      </c>
      <c r="M7" s="198"/>
      <c r="N7" s="170"/>
      <c r="O7" s="170"/>
      <c r="P7" s="170"/>
      <c r="Q7" s="170"/>
      <c r="R7" s="170"/>
      <c r="S7" s="165">
        <v>63</v>
      </c>
      <c r="T7" s="255" t="s">
        <v>501</v>
      </c>
      <c r="U7" s="320" t="s">
        <v>6</v>
      </c>
      <c r="V7" s="303"/>
      <c r="W7" s="323"/>
      <c r="X7" s="307"/>
      <c r="Y7" s="314" t="e">
        <f>VLOOKUP(AD7,'男女リスト'!$A$3:$F$45,5)&amp;" "&amp;"１"</f>
        <v>#N/A</v>
      </c>
      <c r="Z7" s="304"/>
      <c r="AA7" s="314"/>
      <c r="AB7" s="307"/>
      <c r="AC7" s="302"/>
      <c r="AF7" s="12"/>
      <c r="AI7" s="13"/>
      <c r="AJ7" s="14"/>
      <c r="AK7" s="15"/>
    </row>
    <row r="8" spans="1:37" ht="30" customHeight="1" thickTop="1">
      <c r="A8" s="302">
        <v>3</v>
      </c>
      <c r="B8" s="10">
        <v>47</v>
      </c>
      <c r="C8" s="303" t="str">
        <f>VLOOKUP(B8,'男女リスト'!$A$3:$F$55,2)</f>
        <v>新垣　勇人</v>
      </c>
      <c r="D8" s="306" t="str">
        <f>VLOOKUP(B8,'男女リスト'!$A$3:$F$55,3)</f>
        <v>②</v>
      </c>
      <c r="E8" s="307" t="s">
        <v>1</v>
      </c>
      <c r="F8" s="308" t="str">
        <f>VLOOKUP(B8,'男女リスト'!$A$3:$F$55,5)</f>
        <v>九州</v>
      </c>
      <c r="G8" s="304" t="s">
        <v>2</v>
      </c>
      <c r="H8" s="308" t="str">
        <f>VLOOKUP(B8,'男女リスト'!$A$3:$F$55,6)</f>
        <v>沖縄尚学</v>
      </c>
      <c r="I8" s="304" t="s">
        <v>132</v>
      </c>
      <c r="J8" s="317"/>
      <c r="K8" s="156">
        <v>63</v>
      </c>
      <c r="L8" s="170"/>
      <c r="M8" s="198"/>
      <c r="N8" s="334" t="s">
        <v>379</v>
      </c>
      <c r="O8" s="334"/>
      <c r="P8" s="334"/>
      <c r="Q8" s="334"/>
      <c r="R8" s="170"/>
      <c r="S8" s="156"/>
      <c r="T8" s="170">
        <v>64</v>
      </c>
      <c r="U8" s="328"/>
      <c r="V8" s="303" t="str">
        <f>VLOOKUP(AD8,'男女リスト'!$A$3:$F$50,2)</f>
        <v>宮地　柊弥</v>
      </c>
      <c r="W8" s="323" t="str">
        <f>VLOOKUP(AD8,'男女リスト'!$A$3:$F$50,3)</f>
        <v>②</v>
      </c>
      <c r="X8" s="307" t="s">
        <v>1</v>
      </c>
      <c r="Y8" s="314" t="str">
        <f>VLOOKUP(AD8,'男女リスト'!$A$3:$F$50,5)</f>
        <v>東北</v>
      </c>
      <c r="Z8" s="304" t="s">
        <v>2</v>
      </c>
      <c r="AA8" s="314" t="str">
        <f>VLOOKUP(AD8,'男女リスト'!$A$3:$F$50,6)</f>
        <v>東北榴ケ岡</v>
      </c>
      <c r="AB8" s="307" t="s">
        <v>132</v>
      </c>
      <c r="AC8" s="302">
        <v>27</v>
      </c>
      <c r="AD8" s="2">
        <v>6</v>
      </c>
      <c r="AF8" s="12"/>
      <c r="AI8" s="13"/>
      <c r="AJ8" s="14"/>
      <c r="AK8" s="15"/>
    </row>
    <row r="9" spans="1:37" ht="30" customHeight="1" thickBot="1">
      <c r="A9" s="302"/>
      <c r="B9" s="10"/>
      <c r="C9" s="303"/>
      <c r="D9" s="306"/>
      <c r="E9" s="307"/>
      <c r="F9" s="308" t="e">
        <f>VLOOKUP(B9,'男女リスト'!$A$3:$F$45,5)&amp;" "&amp;"１"</f>
        <v>#N/A</v>
      </c>
      <c r="G9" s="304"/>
      <c r="H9" s="308"/>
      <c r="I9" s="304"/>
      <c r="J9" s="170"/>
      <c r="K9" s="170"/>
      <c r="L9" s="320" t="s">
        <v>7</v>
      </c>
      <c r="M9" s="155" t="s">
        <v>301</v>
      </c>
      <c r="N9" s="334" t="s">
        <v>304</v>
      </c>
      <c r="O9" s="334"/>
      <c r="P9" s="334"/>
      <c r="Q9" s="334"/>
      <c r="R9" s="257" t="s">
        <v>499</v>
      </c>
      <c r="S9" s="322" t="s">
        <v>8</v>
      </c>
      <c r="T9" s="170"/>
      <c r="U9" s="170"/>
      <c r="V9" s="303"/>
      <c r="W9" s="323"/>
      <c r="X9" s="307"/>
      <c r="Y9" s="314" t="e">
        <f>VLOOKUP(AD9,'男女リスト'!$A$3:$F$45,5)&amp;" "&amp;"１"</f>
        <v>#N/A</v>
      </c>
      <c r="Z9" s="304"/>
      <c r="AA9" s="314"/>
      <c r="AB9" s="307"/>
      <c r="AC9" s="302"/>
      <c r="AF9" s="12"/>
      <c r="AI9" s="13"/>
      <c r="AJ9" s="14"/>
      <c r="AK9" s="15"/>
    </row>
    <row r="10" spans="1:37" ht="30" customHeight="1" thickBot="1" thickTop="1">
      <c r="A10" s="302">
        <v>4</v>
      </c>
      <c r="B10" s="10">
        <v>13</v>
      </c>
      <c r="C10" s="303" t="str">
        <f>VLOOKUP(B10,'男女リスト'!$A$3:$F$55,2)</f>
        <v>飯泉　　涼</v>
      </c>
      <c r="D10" s="306" t="str">
        <f>VLOOKUP(B10,'男女リスト'!$A$3:$F$55,3)</f>
        <v>②</v>
      </c>
      <c r="E10" s="307" t="s">
        <v>1</v>
      </c>
      <c r="F10" s="308" t="str">
        <f>VLOOKUP(B10,'男女リスト'!$A$3:$F$55,5)</f>
        <v>北関東</v>
      </c>
      <c r="G10" s="304" t="s">
        <v>2</v>
      </c>
      <c r="H10" s="308" t="str">
        <f>VLOOKUP(B10,'男女リスト'!$A$3:$F$55,6)</f>
        <v>東洋大牛久</v>
      </c>
      <c r="I10" s="304" t="s">
        <v>132</v>
      </c>
      <c r="J10" s="249"/>
      <c r="K10" s="170"/>
      <c r="L10" s="321"/>
      <c r="M10" s="156">
        <v>63</v>
      </c>
      <c r="N10" s="333" t="s">
        <v>305</v>
      </c>
      <c r="O10" s="334"/>
      <c r="P10" s="334"/>
      <c r="Q10" s="335"/>
      <c r="R10" s="166">
        <v>61</v>
      </c>
      <c r="S10" s="320"/>
      <c r="T10" s="170"/>
      <c r="U10" s="246"/>
      <c r="V10" s="303" t="str">
        <f>VLOOKUP(AD10,'男女リスト'!$A$3:$F$50,2)</f>
        <v>時岡　宏斗</v>
      </c>
      <c r="W10" s="323" t="str">
        <f>VLOOKUP(AD10,'男女リスト'!$A$3:$F$50,3)</f>
        <v>①</v>
      </c>
      <c r="X10" s="307" t="s">
        <v>1</v>
      </c>
      <c r="Y10" s="314" t="str">
        <f>VLOOKUP(AD10,'男女リスト'!$A$3:$F$50,5)</f>
        <v>北関東</v>
      </c>
      <c r="Z10" s="304" t="s">
        <v>2</v>
      </c>
      <c r="AA10" s="314" t="str">
        <f>VLOOKUP(AD10,'男女リスト'!$A$3:$F$50,6)</f>
        <v>立教新座</v>
      </c>
      <c r="AB10" s="307" t="s">
        <v>132</v>
      </c>
      <c r="AC10" s="302">
        <v>28</v>
      </c>
      <c r="AD10" s="2">
        <v>9</v>
      </c>
      <c r="AF10" s="12"/>
      <c r="AI10" s="13"/>
      <c r="AJ10" s="14"/>
      <c r="AK10" s="15"/>
    </row>
    <row r="11" spans="1:37" ht="30" customHeight="1" thickBot="1" thickTop="1">
      <c r="A11" s="302"/>
      <c r="B11" s="10"/>
      <c r="C11" s="303"/>
      <c r="D11" s="306"/>
      <c r="E11" s="307"/>
      <c r="F11" s="308" t="e">
        <f>VLOOKUP(B11,'男女リスト'!$A$3:$F$45,5)&amp;" "&amp;"１"</f>
        <v>#N/A</v>
      </c>
      <c r="G11" s="304"/>
      <c r="H11" s="308"/>
      <c r="I11" s="304"/>
      <c r="J11" s="327" t="s">
        <v>9</v>
      </c>
      <c r="K11" s="156" t="s">
        <v>301</v>
      </c>
      <c r="L11" s="170"/>
      <c r="M11" s="156"/>
      <c r="N11" s="156"/>
      <c r="O11" s="248"/>
      <c r="P11" s="170"/>
      <c r="Q11" s="248"/>
      <c r="R11" s="248"/>
      <c r="S11" s="170"/>
      <c r="T11" s="248" t="s">
        <v>500</v>
      </c>
      <c r="U11" s="320" t="s">
        <v>10</v>
      </c>
      <c r="V11" s="303"/>
      <c r="W11" s="323"/>
      <c r="X11" s="307"/>
      <c r="Y11" s="314" t="e">
        <f>VLOOKUP(AD11,'男女リスト'!$A$3:$F$45,5)&amp;" "&amp;"１"</f>
        <v>#N/A</v>
      </c>
      <c r="Z11" s="304"/>
      <c r="AA11" s="314"/>
      <c r="AB11" s="307"/>
      <c r="AC11" s="302"/>
      <c r="AF11" s="12"/>
      <c r="AI11" s="13"/>
      <c r="AJ11" s="14"/>
      <c r="AK11" s="15"/>
    </row>
    <row r="12" spans="1:37" ht="30" customHeight="1" thickBot="1" thickTop="1">
      <c r="A12" s="302">
        <v>5</v>
      </c>
      <c r="B12" s="10">
        <v>25</v>
      </c>
      <c r="C12" s="303" t="str">
        <f>VLOOKUP(B12,'男女リスト'!$A$3:$F$55,2)</f>
        <v>中村　修太</v>
      </c>
      <c r="D12" s="306" t="str">
        <f>VLOOKUP(B12,'男女リスト'!$A$3:$F$55,3)</f>
        <v>①</v>
      </c>
      <c r="E12" s="307" t="s">
        <v>1</v>
      </c>
      <c r="F12" s="308" t="str">
        <f>VLOOKUP(B12,'男女リスト'!$A$3:$F$55,5)</f>
        <v>北信越</v>
      </c>
      <c r="G12" s="304" t="s">
        <v>2</v>
      </c>
      <c r="H12" s="308" t="str">
        <f>VLOOKUP(B12,'男女リスト'!$A$3:$F$55,6)</f>
        <v>北陸</v>
      </c>
      <c r="I12" s="304" t="s">
        <v>132</v>
      </c>
      <c r="J12" s="319"/>
      <c r="K12" s="196">
        <v>64</v>
      </c>
      <c r="L12" s="254" t="s">
        <v>301</v>
      </c>
      <c r="M12" s="156"/>
      <c r="N12" s="156"/>
      <c r="O12" s="278"/>
      <c r="P12" s="279"/>
      <c r="Q12" s="248"/>
      <c r="R12" s="248"/>
      <c r="S12" s="170" t="s">
        <v>499</v>
      </c>
      <c r="T12" s="165">
        <v>62</v>
      </c>
      <c r="U12" s="328"/>
      <c r="V12" s="303" t="str">
        <f>VLOOKUP(AD12,'男女リスト'!$A$3:$F$50,2)</f>
        <v>勝田　　匠</v>
      </c>
      <c r="W12" s="323" t="str">
        <f>VLOOKUP(AD12,'男女リスト'!$A$3:$F$50,3)</f>
        <v>①</v>
      </c>
      <c r="X12" s="307" t="s">
        <v>1</v>
      </c>
      <c r="Y12" s="314" t="str">
        <f>VLOOKUP(AD12,'男女リスト'!$A$3:$F$50,5)</f>
        <v>東京</v>
      </c>
      <c r="Z12" s="304" t="s">
        <v>2</v>
      </c>
      <c r="AA12" s="314" t="str">
        <f>VLOOKUP(AD12,'男女リスト'!$A$3:$F$50,6)</f>
        <v>日大三</v>
      </c>
      <c r="AB12" s="307" t="s">
        <v>132</v>
      </c>
      <c r="AC12" s="302">
        <v>29</v>
      </c>
      <c r="AD12" s="2">
        <v>15</v>
      </c>
      <c r="AF12" s="12"/>
      <c r="AI12" s="13"/>
      <c r="AJ12" s="14"/>
      <c r="AK12" s="15"/>
    </row>
    <row r="13" spans="1:37" ht="30" customHeight="1" thickTop="1">
      <c r="A13" s="302"/>
      <c r="B13" s="10"/>
      <c r="C13" s="303"/>
      <c r="D13" s="306"/>
      <c r="E13" s="307"/>
      <c r="F13" s="308" t="e">
        <f>VLOOKUP(B13,'男女リスト'!$A$3:$F$45,5)&amp;" "&amp;"１"</f>
        <v>#N/A</v>
      </c>
      <c r="G13" s="304"/>
      <c r="H13" s="308"/>
      <c r="I13" s="304"/>
      <c r="J13" s="170"/>
      <c r="K13" s="11" t="s">
        <v>11</v>
      </c>
      <c r="L13" s="156">
        <v>62</v>
      </c>
      <c r="M13" s="170"/>
      <c r="N13" s="156"/>
      <c r="O13" s="278"/>
      <c r="P13" s="279"/>
      <c r="Q13" s="248"/>
      <c r="R13" s="170"/>
      <c r="S13" s="166">
        <v>60</v>
      </c>
      <c r="T13" s="11" t="s">
        <v>12</v>
      </c>
      <c r="U13" s="170"/>
      <c r="V13" s="303"/>
      <c r="W13" s="323"/>
      <c r="X13" s="307"/>
      <c r="Y13" s="314" t="e">
        <f>VLOOKUP(AD13,'男女リスト'!$A$3:$F$45,5)&amp;" "&amp;"１"</f>
        <v>#N/A</v>
      </c>
      <c r="Z13" s="304"/>
      <c r="AA13" s="314"/>
      <c r="AB13" s="307"/>
      <c r="AC13" s="302"/>
      <c r="AF13" s="12"/>
      <c r="AI13" s="13"/>
      <c r="AJ13" s="14"/>
      <c r="AK13" s="15"/>
    </row>
    <row r="14" spans="1:37" ht="30" customHeight="1" thickBot="1">
      <c r="A14" s="302">
        <v>6</v>
      </c>
      <c r="B14" s="10">
        <v>32</v>
      </c>
      <c r="C14" s="309" t="str">
        <f>VLOOKUP(B14,'男女リスト'!$A$3:$F$50,2)</f>
        <v>小柴遼太郎</v>
      </c>
      <c r="D14" s="310" t="str">
        <f>VLOOKUP(B14,'男女リスト'!$A$3:$F$50,3)</f>
        <v>②</v>
      </c>
      <c r="E14" s="311" t="s">
        <v>1</v>
      </c>
      <c r="F14" s="312" t="str">
        <f>VLOOKUP(B14,'男女リスト'!$A$3:$F$50,5)</f>
        <v>近畿</v>
      </c>
      <c r="G14" s="304" t="s">
        <v>2</v>
      </c>
      <c r="H14" s="312" t="str">
        <f>VLOOKUP(B14,'男女リスト'!$A$3:$F$50,6)</f>
        <v>須磨学園</v>
      </c>
      <c r="I14" s="313" t="s">
        <v>132</v>
      </c>
      <c r="J14" s="249"/>
      <c r="K14" s="249"/>
      <c r="L14" s="156"/>
      <c r="M14" s="170"/>
      <c r="N14" s="156"/>
      <c r="O14" s="248"/>
      <c r="P14" s="170"/>
      <c r="Q14" s="248"/>
      <c r="R14" s="170"/>
      <c r="S14" s="248"/>
      <c r="T14" s="155"/>
      <c r="U14" s="246"/>
      <c r="V14" s="309" t="str">
        <f>VLOOKUP(AD14,'男女リスト'!$A$3:$F$50,2)</f>
        <v>高木　　翼</v>
      </c>
      <c r="W14" s="310" t="str">
        <f>VLOOKUP(AD14,'男女リスト'!$A$3:$F$50,3)</f>
        <v>②</v>
      </c>
      <c r="X14" s="311" t="s">
        <v>1</v>
      </c>
      <c r="Y14" s="315" t="str">
        <f>VLOOKUP(AD14,'男女リスト'!$A$3:$F$50,5)</f>
        <v>中国</v>
      </c>
      <c r="Z14" s="304" t="s">
        <v>2</v>
      </c>
      <c r="AA14" s="315" t="str">
        <f>VLOOKUP(AD14,'男女リスト'!$A$3:$F$50,6)</f>
        <v>関西</v>
      </c>
      <c r="AB14" s="311" t="s">
        <v>132</v>
      </c>
      <c r="AC14" s="302">
        <v>30</v>
      </c>
      <c r="AD14" s="2">
        <v>40</v>
      </c>
      <c r="AF14" s="12"/>
      <c r="AI14" s="13"/>
      <c r="AJ14" s="14"/>
      <c r="AK14" s="15"/>
    </row>
    <row r="15" spans="1:37" ht="30" customHeight="1" thickBot="1" thickTop="1">
      <c r="A15" s="302"/>
      <c r="B15" s="10"/>
      <c r="C15" s="309"/>
      <c r="D15" s="310"/>
      <c r="E15" s="311"/>
      <c r="F15" s="312" t="e">
        <f>VLOOKUP(B15,'男女リスト'!$A$3:$F$45,5)&amp;" "&amp;"１"</f>
        <v>#N/A</v>
      </c>
      <c r="G15" s="304"/>
      <c r="H15" s="312"/>
      <c r="I15" s="313"/>
      <c r="J15" s="170"/>
      <c r="K15" s="170"/>
      <c r="L15" s="170"/>
      <c r="M15" s="321" t="s">
        <v>13</v>
      </c>
      <c r="N15" s="256" t="s">
        <v>498</v>
      </c>
      <c r="O15" s="248"/>
      <c r="P15" s="198"/>
      <c r="Q15" s="250" t="s">
        <v>499</v>
      </c>
      <c r="R15" s="320" t="s">
        <v>14</v>
      </c>
      <c r="S15" s="170"/>
      <c r="T15" s="170"/>
      <c r="U15" s="170"/>
      <c r="V15" s="309"/>
      <c r="W15" s="310"/>
      <c r="X15" s="311"/>
      <c r="Y15" s="315" t="e">
        <f>VLOOKUP(AD15,'男女リスト'!$A$3:$F$45,5)&amp;" "&amp;"１"</f>
        <v>#N/A</v>
      </c>
      <c r="Z15" s="304"/>
      <c r="AA15" s="315"/>
      <c r="AB15" s="311"/>
      <c r="AC15" s="302"/>
      <c r="AF15" s="12"/>
      <c r="AI15" s="13"/>
      <c r="AJ15" s="14"/>
      <c r="AK15" s="15"/>
    </row>
    <row r="16" spans="1:37" ht="30" customHeight="1" thickBot="1" thickTop="1">
      <c r="A16" s="302">
        <v>7</v>
      </c>
      <c r="B16" s="10">
        <v>18</v>
      </c>
      <c r="C16" s="309" t="str">
        <f>VLOOKUP(B16,'男女リスト'!$A$3:$F$50,2)</f>
        <v>飯田　拓弥</v>
      </c>
      <c r="D16" s="310" t="str">
        <f>VLOOKUP(B16,'男女リスト'!$A$3:$F$50,3)</f>
        <v>②</v>
      </c>
      <c r="E16" s="311" t="s">
        <v>1</v>
      </c>
      <c r="F16" s="312" t="str">
        <f>VLOOKUP(B16,'男女リスト'!$A$3:$F$50,5)</f>
        <v>東京</v>
      </c>
      <c r="G16" s="304" t="s">
        <v>2</v>
      </c>
      <c r="H16" s="312" t="str">
        <f>VLOOKUP(B16,'男女リスト'!$A$3:$F$50,6)</f>
        <v>大成</v>
      </c>
      <c r="I16" s="313" t="s">
        <v>132</v>
      </c>
      <c r="J16" s="249"/>
      <c r="K16" s="249"/>
      <c r="L16" s="170"/>
      <c r="M16" s="320"/>
      <c r="N16" s="158">
        <v>75</v>
      </c>
      <c r="O16" s="253"/>
      <c r="P16" s="170"/>
      <c r="Q16" s="156">
        <v>75</v>
      </c>
      <c r="R16" s="322"/>
      <c r="S16" s="170"/>
      <c r="T16" s="246"/>
      <c r="U16" s="246"/>
      <c r="V16" s="309" t="str">
        <f>VLOOKUP(AD16,'男女リスト'!$A$3:$F$50,2)</f>
        <v>植木　海音</v>
      </c>
      <c r="W16" s="310" t="str">
        <f>VLOOKUP(AD16,'男女リスト'!$A$3:$F$50,3)</f>
        <v>②</v>
      </c>
      <c r="X16" s="311" t="s">
        <v>1</v>
      </c>
      <c r="Y16" s="315" t="str">
        <f>VLOOKUP(AD16,'男女リスト'!$A$3:$F$50,5)</f>
        <v>北信越</v>
      </c>
      <c r="Z16" s="304" t="s">
        <v>2</v>
      </c>
      <c r="AA16" s="315" t="str">
        <f>VLOOKUP(AD16,'男女リスト'!$A$3:$F$50,6)</f>
        <v>東京学館新潟</v>
      </c>
      <c r="AB16" s="311" t="s">
        <v>132</v>
      </c>
      <c r="AC16" s="302">
        <v>31</v>
      </c>
      <c r="AD16" s="2">
        <v>27</v>
      </c>
      <c r="AF16" s="12"/>
      <c r="AI16" s="13"/>
      <c r="AJ16" s="14"/>
      <c r="AK16" s="15"/>
    </row>
    <row r="17" spans="1:37" ht="30" customHeight="1" thickTop="1">
      <c r="A17" s="302"/>
      <c r="B17" s="10"/>
      <c r="C17" s="309"/>
      <c r="D17" s="310"/>
      <c r="E17" s="311"/>
      <c r="F17" s="312" t="e">
        <f>VLOOKUP(B17,'男女リスト'!$A$3:$F$45,5)&amp;" "&amp;"１"</f>
        <v>#N/A</v>
      </c>
      <c r="G17" s="304"/>
      <c r="H17" s="312"/>
      <c r="I17" s="313"/>
      <c r="J17" s="170"/>
      <c r="K17" s="170"/>
      <c r="L17" s="156"/>
      <c r="M17" s="170"/>
      <c r="N17" s="202"/>
      <c r="O17" s="253"/>
      <c r="P17" s="170"/>
      <c r="Q17" s="156"/>
      <c r="R17" s="156"/>
      <c r="S17" s="248"/>
      <c r="T17" s="170"/>
      <c r="U17" s="170"/>
      <c r="V17" s="309"/>
      <c r="W17" s="310"/>
      <c r="X17" s="311"/>
      <c r="Y17" s="315" t="e">
        <f>VLOOKUP(AD17,'男女リスト'!$A$3:$F$45,5)&amp;" "&amp;"１"</f>
        <v>#N/A</v>
      </c>
      <c r="Z17" s="304"/>
      <c r="AA17" s="315"/>
      <c r="AB17" s="311"/>
      <c r="AC17" s="302"/>
      <c r="AF17" s="12"/>
      <c r="AI17" s="13"/>
      <c r="AJ17" s="14"/>
      <c r="AK17" s="15"/>
    </row>
    <row r="18" spans="1:37" ht="30" customHeight="1" thickBot="1">
      <c r="A18" s="302">
        <v>8</v>
      </c>
      <c r="B18" s="10">
        <v>38</v>
      </c>
      <c r="C18" s="303" t="str">
        <f>VLOOKUP(B18,'男女リスト'!$A$3:$F$50,2)</f>
        <v>井戸垣一志</v>
      </c>
      <c r="D18" s="306" t="str">
        <f>VLOOKUP(B18,'男女リスト'!$A$3:$F$50,3)</f>
        <v>②</v>
      </c>
      <c r="E18" s="307" t="s">
        <v>1</v>
      </c>
      <c r="F18" s="308" t="str">
        <f>VLOOKUP(B18,'男女リスト'!$A$3:$F$50,5)</f>
        <v>中国</v>
      </c>
      <c r="G18" s="304" t="s">
        <v>2</v>
      </c>
      <c r="H18" s="308" t="str">
        <f>VLOOKUP(B18,'男女リスト'!$A$3:$F$50,6)</f>
        <v>岡山理大附</v>
      </c>
      <c r="I18" s="304" t="s">
        <v>132</v>
      </c>
      <c r="J18" s="246"/>
      <c r="K18" s="11" t="s">
        <v>15</v>
      </c>
      <c r="L18" s="156" t="s">
        <v>495</v>
      </c>
      <c r="M18" s="170"/>
      <c r="N18" s="202"/>
      <c r="O18" s="253"/>
      <c r="P18" s="170"/>
      <c r="Q18" s="156"/>
      <c r="R18" s="156"/>
      <c r="S18" s="250" t="s">
        <v>503</v>
      </c>
      <c r="T18" s="11" t="s">
        <v>16</v>
      </c>
      <c r="U18" s="249"/>
      <c r="V18" s="303" t="str">
        <f>VLOOKUP(AD18,'男女リスト'!$A$3:$F$50,2)</f>
        <v>桜田　　陽</v>
      </c>
      <c r="W18" s="323" t="str">
        <f>VLOOKUP(AD18,'男女リスト'!$A$3:$F$50,3)</f>
        <v>①</v>
      </c>
      <c r="X18" s="307" t="s">
        <v>1</v>
      </c>
      <c r="Y18" s="314" t="str">
        <f>VLOOKUP(AD18,'男女リスト'!$A$3:$F$50,5)</f>
        <v>北海道</v>
      </c>
      <c r="Z18" s="304" t="s">
        <v>2</v>
      </c>
      <c r="AA18" s="314" t="str">
        <f>VLOOKUP(AD18,'男女リスト'!$A$3:$F$50,6)</f>
        <v>立命館慶祥</v>
      </c>
      <c r="AB18" s="307" t="s">
        <v>132</v>
      </c>
      <c r="AC18" s="302">
        <v>32</v>
      </c>
      <c r="AD18" s="2">
        <v>3</v>
      </c>
      <c r="AF18" s="12"/>
      <c r="AI18" s="13"/>
      <c r="AJ18" s="14"/>
      <c r="AK18" s="15"/>
    </row>
    <row r="19" spans="1:37" ht="30" customHeight="1" thickBot="1" thickTop="1">
      <c r="A19" s="302"/>
      <c r="B19" s="10"/>
      <c r="C19" s="303"/>
      <c r="D19" s="306"/>
      <c r="E19" s="307"/>
      <c r="F19" s="308" t="e">
        <f>VLOOKUP(B19,'男女リスト'!$A$3:$F$45,5)&amp;" "&amp;"１"</f>
        <v>#N/A</v>
      </c>
      <c r="G19" s="304"/>
      <c r="H19" s="308"/>
      <c r="I19" s="304"/>
      <c r="J19" s="320" t="s">
        <v>17</v>
      </c>
      <c r="K19" s="280" t="s">
        <v>495</v>
      </c>
      <c r="L19" s="158">
        <v>75</v>
      </c>
      <c r="M19" s="156"/>
      <c r="N19" s="202"/>
      <c r="O19" s="253"/>
      <c r="P19" s="170"/>
      <c r="Q19" s="156"/>
      <c r="R19" s="156"/>
      <c r="S19" s="156">
        <v>64</v>
      </c>
      <c r="T19" s="252" t="s">
        <v>504</v>
      </c>
      <c r="U19" s="318" t="s">
        <v>18</v>
      </c>
      <c r="V19" s="303"/>
      <c r="W19" s="323"/>
      <c r="X19" s="307"/>
      <c r="Y19" s="314" t="e">
        <f>VLOOKUP(AD19,'男女リスト'!$A$3:$F$45,5)&amp;" "&amp;"１"</f>
        <v>#N/A</v>
      </c>
      <c r="Z19" s="304"/>
      <c r="AA19" s="314"/>
      <c r="AB19" s="307"/>
      <c r="AC19" s="302"/>
      <c r="AF19" s="12"/>
      <c r="AI19" s="13"/>
      <c r="AJ19" s="14"/>
      <c r="AK19" s="15"/>
    </row>
    <row r="20" spans="1:37" ht="30" customHeight="1" thickBot="1" thickTop="1">
      <c r="A20" s="302">
        <v>9</v>
      </c>
      <c r="B20" s="10">
        <v>21</v>
      </c>
      <c r="C20" s="303" t="str">
        <f>VLOOKUP(B20,'男女リスト'!$A$3:$F$50,2)</f>
        <v>橋本　洸矢</v>
      </c>
      <c r="D20" s="306" t="str">
        <f>VLOOKUP(B20,'男女リスト'!$A$3:$F$50,3)</f>
        <v>②</v>
      </c>
      <c r="E20" s="307" t="s">
        <v>1</v>
      </c>
      <c r="F20" s="308" t="str">
        <f>VLOOKUP(B20,'男女リスト'!$A$3:$F$50,5)</f>
        <v>東海</v>
      </c>
      <c r="G20" s="304" t="s">
        <v>2</v>
      </c>
      <c r="H20" s="308" t="str">
        <f>VLOOKUP(B20,'男女リスト'!$A$3:$F$50,6)</f>
        <v>津田学園</v>
      </c>
      <c r="I20" s="304" t="s">
        <v>132</v>
      </c>
      <c r="J20" s="317"/>
      <c r="K20" s="195">
        <v>64</v>
      </c>
      <c r="L20" s="170"/>
      <c r="M20" s="156"/>
      <c r="N20" s="202"/>
      <c r="O20" s="253"/>
      <c r="P20" s="170"/>
      <c r="Q20" s="156"/>
      <c r="R20" s="156"/>
      <c r="S20" s="156"/>
      <c r="T20" s="166"/>
      <c r="U20" s="319"/>
      <c r="V20" s="303" t="str">
        <f>VLOOKUP(AD20,'男女リスト'!$A$3:$F$50,2)</f>
        <v>北　　昇馬</v>
      </c>
      <c r="W20" s="323" t="str">
        <f>VLOOKUP(AD20,'男女リスト'!$A$3:$F$50,3)</f>
        <v>②</v>
      </c>
      <c r="X20" s="307" t="s">
        <v>1</v>
      </c>
      <c r="Y20" s="314" t="str">
        <f>VLOOKUP(AD20,'男女リスト'!$A$3:$F$50,5)</f>
        <v>近畿</v>
      </c>
      <c r="Z20" s="304" t="s">
        <v>2</v>
      </c>
      <c r="AA20" s="314" t="str">
        <f>VLOOKUP(AD20,'男女リスト'!$A$3:$F$50,6)</f>
        <v>西宮甲英</v>
      </c>
      <c r="AB20" s="307" t="s">
        <v>132</v>
      </c>
      <c r="AC20" s="302">
        <v>33</v>
      </c>
      <c r="AD20" s="2">
        <v>35</v>
      </c>
      <c r="AF20" s="12"/>
      <c r="AI20" s="13"/>
      <c r="AJ20" s="14"/>
      <c r="AK20" s="15"/>
    </row>
    <row r="21" spans="1:37" ht="30" customHeight="1" thickBot="1" thickTop="1">
      <c r="A21" s="302"/>
      <c r="B21" s="10"/>
      <c r="C21" s="303"/>
      <c r="D21" s="306"/>
      <c r="E21" s="307"/>
      <c r="F21" s="308" t="e">
        <f>VLOOKUP(B21,'男女リスト'!$A$3:$F$45,5)&amp;" "&amp;"１"</f>
        <v>#N/A</v>
      </c>
      <c r="G21" s="304"/>
      <c r="H21" s="308"/>
      <c r="I21" s="304"/>
      <c r="J21" s="170"/>
      <c r="K21" s="170"/>
      <c r="L21" s="321" t="s">
        <v>19</v>
      </c>
      <c r="M21" s="160" t="s">
        <v>498</v>
      </c>
      <c r="N21" s="281"/>
      <c r="O21" s="282"/>
      <c r="P21" s="164"/>
      <c r="Q21" s="160"/>
      <c r="R21" s="160" t="s">
        <v>506</v>
      </c>
      <c r="S21" s="322" t="s">
        <v>20</v>
      </c>
      <c r="T21" s="170"/>
      <c r="U21" s="170"/>
      <c r="V21" s="303"/>
      <c r="W21" s="323"/>
      <c r="X21" s="307"/>
      <c r="Y21" s="314" t="e">
        <f>VLOOKUP(AD21,'男女リスト'!$A$3:$F$45,5)&amp;" "&amp;"１"</f>
        <v>#N/A</v>
      </c>
      <c r="Z21" s="304"/>
      <c r="AA21" s="314"/>
      <c r="AB21" s="307"/>
      <c r="AC21" s="302"/>
      <c r="AF21" s="12"/>
      <c r="AI21" s="13"/>
      <c r="AJ21" s="14"/>
      <c r="AK21" s="15"/>
    </row>
    <row r="22" spans="1:37" ht="30" customHeight="1" thickBot="1" thickTop="1">
      <c r="A22" s="302">
        <v>10</v>
      </c>
      <c r="B22" s="10">
        <v>34</v>
      </c>
      <c r="C22" s="303" t="str">
        <f>VLOOKUP(B22,'男女リスト'!$A$3:$F$50,2)</f>
        <v>川田　瑞希</v>
      </c>
      <c r="D22" s="306" t="str">
        <f>VLOOKUP(B22,'男女リスト'!$A$3:$F$50,3)</f>
        <v>②</v>
      </c>
      <c r="E22" s="307" t="s">
        <v>1</v>
      </c>
      <c r="F22" s="308" t="str">
        <f>VLOOKUP(B22,'男女リスト'!$A$3:$F$50,5)</f>
        <v>近畿</v>
      </c>
      <c r="G22" s="304" t="s">
        <v>2</v>
      </c>
      <c r="H22" s="308" t="str">
        <f>VLOOKUP(B22,'男女リスト'!$A$3:$F$50,6)</f>
        <v>相生学院</v>
      </c>
      <c r="I22" s="304" t="s">
        <v>132</v>
      </c>
      <c r="J22" s="246"/>
      <c r="K22" s="170"/>
      <c r="L22" s="320"/>
      <c r="M22" s="162">
        <v>62</v>
      </c>
      <c r="N22" s="164"/>
      <c r="O22" s="282"/>
      <c r="P22" s="164"/>
      <c r="Q22" s="160"/>
      <c r="R22" s="168">
        <v>61</v>
      </c>
      <c r="S22" s="320"/>
      <c r="T22" s="170"/>
      <c r="U22" s="249"/>
      <c r="V22" s="303" t="str">
        <f>VLOOKUP(AD22,'男女リスト'!$A$3:$F$50,2)</f>
        <v>鈴木　克俊</v>
      </c>
      <c r="W22" s="323" t="str">
        <f>VLOOKUP(AD22,'男女リスト'!$A$3:$F$50,3)</f>
        <v>①</v>
      </c>
      <c r="X22" s="307" t="s">
        <v>1</v>
      </c>
      <c r="Y22" s="314" t="str">
        <f>VLOOKUP(AD22,'男女リスト'!$A$3:$F$50,5)</f>
        <v>東海</v>
      </c>
      <c r="Z22" s="304" t="s">
        <v>2</v>
      </c>
      <c r="AA22" s="314" t="str">
        <f>VLOOKUP(AD22,'男女リスト'!$A$3:$F$50,6)</f>
        <v>日大三島</v>
      </c>
      <c r="AB22" s="307" t="s">
        <v>132</v>
      </c>
      <c r="AC22" s="302">
        <v>34</v>
      </c>
      <c r="AD22" s="2">
        <v>24</v>
      </c>
      <c r="AF22" s="12"/>
      <c r="AI22" s="13"/>
      <c r="AJ22" s="14"/>
      <c r="AK22" s="15"/>
    </row>
    <row r="23" spans="1:37" ht="30" customHeight="1" thickBot="1" thickTop="1">
      <c r="A23" s="302"/>
      <c r="B23" s="10"/>
      <c r="C23" s="303"/>
      <c r="D23" s="306"/>
      <c r="E23" s="307"/>
      <c r="F23" s="308" t="e">
        <f>VLOOKUP(B23,'男女リスト'!$A$3:$F$45,5)&amp;" "&amp;"１"</f>
        <v>#N/A</v>
      </c>
      <c r="G23" s="304"/>
      <c r="H23" s="308"/>
      <c r="I23" s="304"/>
      <c r="J23" s="320" t="s">
        <v>21</v>
      </c>
      <c r="K23" s="155" t="s">
        <v>497</v>
      </c>
      <c r="L23" s="170"/>
      <c r="M23" s="163"/>
      <c r="N23" s="164"/>
      <c r="O23" s="282"/>
      <c r="P23" s="164"/>
      <c r="Q23" s="160"/>
      <c r="R23" s="283"/>
      <c r="S23" s="170"/>
      <c r="T23" s="170" t="s">
        <v>505</v>
      </c>
      <c r="U23" s="318" t="s">
        <v>22</v>
      </c>
      <c r="V23" s="303"/>
      <c r="W23" s="323"/>
      <c r="X23" s="307"/>
      <c r="Y23" s="314" t="e">
        <f>VLOOKUP(AD23,'男女リスト'!$A$3:$F$45,5)&amp;" "&amp;"１"</f>
        <v>#N/A</v>
      </c>
      <c r="Z23" s="304"/>
      <c r="AA23" s="314"/>
      <c r="AB23" s="307"/>
      <c r="AC23" s="302"/>
      <c r="AF23" s="12"/>
      <c r="AI23" s="13"/>
      <c r="AJ23" s="14"/>
      <c r="AK23" s="15"/>
    </row>
    <row r="24" spans="1:37" ht="30" customHeight="1" thickBot="1" thickTop="1">
      <c r="A24" s="302">
        <v>11</v>
      </c>
      <c r="B24" s="10">
        <v>20</v>
      </c>
      <c r="C24" s="303" t="str">
        <f>VLOOKUP(B24,'男女リスト'!$A$3:$F$50,2)</f>
        <v>原田　悠仁</v>
      </c>
      <c r="D24" s="306" t="str">
        <f>VLOOKUP(B24,'男女リスト'!$A$3:$F$50,3)</f>
        <v>①</v>
      </c>
      <c r="E24" s="307" t="s">
        <v>1</v>
      </c>
      <c r="F24" s="308" t="str">
        <f>VLOOKUP(B24,'男女リスト'!$A$3:$F$50,5)</f>
        <v>南関東</v>
      </c>
      <c r="G24" s="304" t="s">
        <v>2</v>
      </c>
      <c r="H24" s="308" t="str">
        <f>VLOOKUP(B24,'男女リスト'!$A$3:$F$50,6)</f>
        <v>橘　 学苑</v>
      </c>
      <c r="I24" s="304" t="s">
        <v>132</v>
      </c>
      <c r="J24" s="317"/>
      <c r="K24" s="156">
        <v>63</v>
      </c>
      <c r="L24" s="156" t="s">
        <v>498</v>
      </c>
      <c r="M24" s="163"/>
      <c r="N24" s="164"/>
      <c r="O24" s="282"/>
      <c r="P24" s="164"/>
      <c r="Q24" s="160"/>
      <c r="R24" s="283"/>
      <c r="S24" s="170" t="s">
        <v>506</v>
      </c>
      <c r="T24" s="167">
        <v>61</v>
      </c>
      <c r="U24" s="319"/>
      <c r="V24" s="303" t="str">
        <f>VLOOKUP(AD24,'男女リスト'!$A$3:$F$50,2)</f>
        <v>平井健太郎</v>
      </c>
      <c r="W24" s="323" t="str">
        <f>VLOOKUP(AD24,'男女リスト'!$A$3:$F$50,3)</f>
        <v>②</v>
      </c>
      <c r="X24" s="307" t="s">
        <v>1</v>
      </c>
      <c r="Y24" s="314" t="str">
        <f>VLOOKUP(AD24,'男女リスト'!$A$3:$F$50,5)</f>
        <v>南関東</v>
      </c>
      <c r="Z24" s="304" t="s">
        <v>2</v>
      </c>
      <c r="AA24" s="314" t="str">
        <f>VLOOKUP(AD24,'男女リスト'!$A$3:$F$50,6)</f>
        <v>法政二</v>
      </c>
      <c r="AB24" s="307" t="s">
        <v>132</v>
      </c>
      <c r="AC24" s="302">
        <v>35</v>
      </c>
      <c r="AD24" s="2">
        <v>19</v>
      </c>
      <c r="AF24" s="12"/>
      <c r="AI24" s="13"/>
      <c r="AJ24" s="14"/>
      <c r="AK24" s="15"/>
    </row>
    <row r="25" spans="1:37" ht="30" customHeight="1" thickTop="1">
      <c r="A25" s="302"/>
      <c r="B25" s="10"/>
      <c r="C25" s="303"/>
      <c r="D25" s="306"/>
      <c r="E25" s="307"/>
      <c r="F25" s="308" t="e">
        <f>VLOOKUP(B25,'男女リスト'!$A$3:$F$45,5)&amp;" "&amp;"１"</f>
        <v>#N/A</v>
      </c>
      <c r="G25" s="304"/>
      <c r="H25" s="308"/>
      <c r="I25" s="304"/>
      <c r="J25" s="170"/>
      <c r="K25" s="157" t="s">
        <v>23</v>
      </c>
      <c r="L25" s="197">
        <v>63</v>
      </c>
      <c r="M25" s="164"/>
      <c r="N25" s="164"/>
      <c r="O25" s="282"/>
      <c r="P25" s="164"/>
      <c r="Q25" s="160"/>
      <c r="R25" s="164"/>
      <c r="S25" s="166">
        <v>61</v>
      </c>
      <c r="T25" s="11" t="s">
        <v>24</v>
      </c>
      <c r="U25" s="170"/>
      <c r="V25" s="303"/>
      <c r="W25" s="323"/>
      <c r="X25" s="307"/>
      <c r="Y25" s="314" t="e">
        <f>VLOOKUP(AD25,'男女リスト'!$A$3:$F$45,5)&amp;" "&amp;"１"</f>
        <v>#N/A</v>
      </c>
      <c r="Z25" s="304"/>
      <c r="AA25" s="314"/>
      <c r="AB25" s="307"/>
      <c r="AC25" s="302"/>
      <c r="AF25" s="12"/>
      <c r="AI25" s="13"/>
      <c r="AJ25" s="14"/>
      <c r="AK25" s="15"/>
    </row>
    <row r="26" spans="1:37" ht="30" customHeight="1" thickBot="1">
      <c r="A26" s="302">
        <v>12</v>
      </c>
      <c r="B26" s="10">
        <v>29</v>
      </c>
      <c r="C26" s="309" t="str">
        <f>VLOOKUP(B26,'男女リスト'!$A$3:$F$50,2)</f>
        <v>石垣　秀悟</v>
      </c>
      <c r="D26" s="310" t="str">
        <f>VLOOKUP(B26,'男女リスト'!$A$3:$F$50,3)</f>
        <v>②</v>
      </c>
      <c r="E26" s="311" t="s">
        <v>1</v>
      </c>
      <c r="F26" s="312" t="str">
        <f>VLOOKUP(B26,'男女リスト'!$A$3:$F$50,5)</f>
        <v>北信越</v>
      </c>
      <c r="G26" s="304" t="s">
        <v>2</v>
      </c>
      <c r="H26" s="312" t="str">
        <f>VLOOKUP(B26,'男女リスト'!$A$3:$F$50,6)</f>
        <v>松商学園</v>
      </c>
      <c r="I26" s="313" t="s">
        <v>132</v>
      </c>
      <c r="J26" s="246"/>
      <c r="K26" s="250"/>
      <c r="L26" s="170"/>
      <c r="M26" s="164"/>
      <c r="N26" s="164"/>
      <c r="O26" s="282"/>
      <c r="P26" s="164"/>
      <c r="Q26" s="160"/>
      <c r="R26" s="164"/>
      <c r="S26" s="248"/>
      <c r="T26" s="154"/>
      <c r="U26" s="246"/>
      <c r="V26" s="309" t="str">
        <f>VLOOKUP(AD26,'男女リスト'!$A$3:$F$50,2)</f>
        <v>宮田　　陸</v>
      </c>
      <c r="W26" s="310" t="str">
        <f>VLOOKUP(AD26,'男女リスト'!$A$3:$F$50,3)</f>
        <v>②</v>
      </c>
      <c r="X26" s="311" t="s">
        <v>1</v>
      </c>
      <c r="Y26" s="315" t="str">
        <f>VLOOKUP(AD26,'男女リスト'!$A$3:$F$50,5)</f>
        <v>九州</v>
      </c>
      <c r="Z26" s="304" t="s">
        <v>2</v>
      </c>
      <c r="AA26" s="315" t="str">
        <f>VLOOKUP(AD26,'男女リスト'!$A$3:$F$50,6)</f>
        <v>筑陽学園</v>
      </c>
      <c r="AB26" s="311" t="s">
        <v>132</v>
      </c>
      <c r="AC26" s="302">
        <v>36</v>
      </c>
      <c r="AD26" s="2">
        <v>44</v>
      </c>
      <c r="AF26" s="12"/>
      <c r="AI26" s="13"/>
      <c r="AJ26" s="14"/>
      <c r="AK26" s="15"/>
    </row>
    <row r="27" spans="1:37" ht="30" customHeight="1" thickBot="1" thickTop="1">
      <c r="A27" s="302"/>
      <c r="B27" s="10"/>
      <c r="C27" s="309"/>
      <c r="D27" s="310"/>
      <c r="E27" s="311"/>
      <c r="F27" s="312" t="e">
        <f>VLOOKUP(B27,'男女リスト'!$A$3:$F$45,5)&amp;" "&amp;"１"</f>
        <v>#N/A</v>
      </c>
      <c r="G27" s="304"/>
      <c r="H27" s="312"/>
      <c r="I27" s="313"/>
      <c r="J27" s="170"/>
      <c r="K27" s="170"/>
      <c r="L27" s="170"/>
      <c r="M27" s="164"/>
      <c r="N27" s="164" t="s">
        <v>493</v>
      </c>
      <c r="O27" s="284"/>
      <c r="P27" s="285"/>
      <c r="Q27" s="164" t="s">
        <v>303</v>
      </c>
      <c r="R27" s="164"/>
      <c r="S27" s="170"/>
      <c r="T27" s="170"/>
      <c r="U27" s="170"/>
      <c r="V27" s="309"/>
      <c r="W27" s="310"/>
      <c r="X27" s="311"/>
      <c r="Y27" s="315" t="e">
        <f>VLOOKUP(AD27,'男女リスト'!$A$3:$F$45,5)&amp;" "&amp;"１"</f>
        <v>#N/A</v>
      </c>
      <c r="Z27" s="304"/>
      <c r="AA27" s="315"/>
      <c r="AB27" s="311"/>
      <c r="AC27" s="302"/>
      <c r="AF27" s="12"/>
      <c r="AI27" s="13"/>
      <c r="AJ27" s="14"/>
      <c r="AK27" s="15"/>
    </row>
    <row r="28" spans="1:37" ht="30" customHeight="1" thickBot="1" thickTop="1">
      <c r="A28" s="302">
        <v>13</v>
      </c>
      <c r="B28" s="10">
        <v>37</v>
      </c>
      <c r="C28" s="309" t="str">
        <f>VLOOKUP(B28,'男女リスト'!$A$3:$F$50,2)</f>
        <v>藤井　悠人</v>
      </c>
      <c r="D28" s="310" t="str">
        <f>VLOOKUP(B28,'男女リスト'!$A$3:$F$50,3)</f>
        <v>②</v>
      </c>
      <c r="E28" s="311" t="s">
        <v>1</v>
      </c>
      <c r="F28" s="312" t="str">
        <f>VLOOKUP(B28,'男女リスト'!$A$3:$F$50,5)</f>
        <v>中国</v>
      </c>
      <c r="G28" s="304" t="s">
        <v>2</v>
      </c>
      <c r="H28" s="312" t="str">
        <f>VLOOKUP(B28,'男女リスト'!$A$3:$F$50,6)</f>
        <v>岡山理大附</v>
      </c>
      <c r="I28" s="313" t="s">
        <v>132</v>
      </c>
      <c r="J28" s="246"/>
      <c r="K28" s="246"/>
      <c r="L28" s="170"/>
      <c r="M28" s="164"/>
      <c r="N28" s="164">
        <v>62</v>
      </c>
      <c r="O28" s="163"/>
      <c r="P28" s="168"/>
      <c r="Q28" s="164">
        <v>62</v>
      </c>
      <c r="R28" s="164"/>
      <c r="S28" s="170"/>
      <c r="T28" s="246"/>
      <c r="U28" s="246"/>
      <c r="V28" s="309" t="str">
        <f>VLOOKUP(AD28,'男女リスト'!$A$3:$F$50,2)</f>
        <v>飯田　  翔</v>
      </c>
      <c r="W28" s="310" t="str">
        <f>VLOOKUP(AD28,'男女リスト'!$A$3:$F$50,3)</f>
        <v>②</v>
      </c>
      <c r="X28" s="311" t="s">
        <v>1</v>
      </c>
      <c r="Y28" s="315" t="str">
        <f>VLOOKUP(AD28,'男女リスト'!$A$3:$F$50,5)</f>
        <v>北関東</v>
      </c>
      <c r="Z28" s="304" t="s">
        <v>2</v>
      </c>
      <c r="AA28" s="315" t="str">
        <f>VLOOKUP(AD28,'男女リスト'!$A$3:$F$50,6)</f>
        <v>足利大附</v>
      </c>
      <c r="AB28" s="311" t="s">
        <v>132</v>
      </c>
      <c r="AC28" s="302">
        <v>37</v>
      </c>
      <c r="AD28" s="2">
        <v>10</v>
      </c>
      <c r="AF28" s="12"/>
      <c r="AI28" s="13"/>
      <c r="AJ28" s="14"/>
      <c r="AK28" s="15"/>
    </row>
    <row r="29" spans="1:37" ht="30" customHeight="1" thickTop="1">
      <c r="A29" s="302"/>
      <c r="B29" s="10"/>
      <c r="C29" s="309"/>
      <c r="D29" s="310"/>
      <c r="E29" s="311"/>
      <c r="F29" s="312" t="e">
        <f>VLOOKUP(B29,'男女リスト'!$A$3:$F$45,5)&amp;" "&amp;"１"</f>
        <v>#N/A</v>
      </c>
      <c r="G29" s="304"/>
      <c r="H29" s="312"/>
      <c r="I29" s="313"/>
      <c r="J29" s="170"/>
      <c r="K29" s="166"/>
      <c r="L29" s="170"/>
      <c r="M29" s="164"/>
      <c r="N29" s="283"/>
      <c r="O29" s="164"/>
      <c r="P29" s="283"/>
      <c r="Q29" s="164"/>
      <c r="R29" s="164"/>
      <c r="S29" s="248"/>
      <c r="T29" s="170"/>
      <c r="U29" s="170"/>
      <c r="V29" s="309"/>
      <c r="W29" s="310"/>
      <c r="X29" s="311"/>
      <c r="Y29" s="315" t="e">
        <f>VLOOKUP(AD29,'男女リスト'!$A$3:$F$45,5)&amp;" "&amp;"１"</f>
        <v>#N/A</v>
      </c>
      <c r="Z29" s="304"/>
      <c r="AA29" s="315"/>
      <c r="AB29" s="311"/>
      <c r="AC29" s="302"/>
      <c r="AF29" s="12"/>
      <c r="AI29" s="13"/>
      <c r="AJ29" s="14"/>
      <c r="AK29" s="15"/>
    </row>
    <row r="30" spans="1:37" ht="30" customHeight="1" thickBot="1">
      <c r="A30" s="302">
        <v>14</v>
      </c>
      <c r="B30" s="10">
        <v>14</v>
      </c>
      <c r="C30" s="303" t="str">
        <f>VLOOKUP(B30,'男女リスト'!$A$3:$F$50,2)</f>
        <v>奥村　　譲</v>
      </c>
      <c r="D30" s="306" t="str">
        <f>VLOOKUP(B30,'男女リスト'!$A$3:$F$50,3)</f>
        <v>②</v>
      </c>
      <c r="E30" s="307" t="s">
        <v>1</v>
      </c>
      <c r="F30" s="308" t="str">
        <f>VLOOKUP(B30,'男女リスト'!$A$3:$F$50,5)</f>
        <v>東京</v>
      </c>
      <c r="G30" s="304" t="s">
        <v>2</v>
      </c>
      <c r="H30" s="308" t="str">
        <f>VLOOKUP(B30,'男女リスト'!$A$3:$F$50,6)</f>
        <v>日大三</v>
      </c>
      <c r="I30" s="304" t="s">
        <v>132</v>
      </c>
      <c r="J30" s="249"/>
      <c r="K30" s="157" t="s">
        <v>25</v>
      </c>
      <c r="L30" s="155" t="s">
        <v>493</v>
      </c>
      <c r="M30" s="164"/>
      <c r="N30" s="283"/>
      <c r="O30" s="164"/>
      <c r="P30" s="283"/>
      <c r="Q30" s="164"/>
      <c r="R30" s="164"/>
      <c r="S30" s="248" t="s">
        <v>303</v>
      </c>
      <c r="T30" s="11" t="s">
        <v>26</v>
      </c>
      <c r="U30" s="246"/>
      <c r="V30" s="303" t="str">
        <f>VLOOKUP(AD30,'男女リスト'!$A$3:$F$50,2)</f>
        <v>松村　英俊</v>
      </c>
      <c r="W30" s="323" t="str">
        <f>VLOOKUP(AD30,'男女リスト'!$A$3:$F$50,3)</f>
        <v>②</v>
      </c>
      <c r="X30" s="307" t="s">
        <v>1</v>
      </c>
      <c r="Y30" s="314" t="str">
        <f>VLOOKUP(AD30,'男女リスト'!$A$3:$F$50,5)</f>
        <v>北信越</v>
      </c>
      <c r="Z30" s="304" t="s">
        <v>2</v>
      </c>
      <c r="AA30" s="314" t="str">
        <f>VLOOKUP(AD30,'男女リスト'!$A$3:$F$50,6)</f>
        <v>敦賀気比</v>
      </c>
      <c r="AB30" s="307" t="s">
        <v>132</v>
      </c>
      <c r="AC30" s="302">
        <v>38</v>
      </c>
      <c r="AD30" s="2">
        <v>28</v>
      </c>
      <c r="AF30" s="12"/>
      <c r="AI30" s="13"/>
      <c r="AJ30" s="14"/>
      <c r="AK30" s="15"/>
    </row>
    <row r="31" spans="1:37" ht="30" customHeight="1" thickBot="1" thickTop="1">
      <c r="A31" s="302"/>
      <c r="B31" s="10"/>
      <c r="C31" s="303"/>
      <c r="D31" s="306"/>
      <c r="E31" s="307"/>
      <c r="F31" s="308" t="e">
        <f>VLOOKUP(B31,'男女リスト'!$A$3:$F$45,5)&amp;" "&amp;"１"</f>
        <v>#N/A</v>
      </c>
      <c r="G31" s="304"/>
      <c r="H31" s="308"/>
      <c r="I31" s="304"/>
      <c r="J31" s="327" t="s">
        <v>27</v>
      </c>
      <c r="K31" s="252" t="s">
        <v>507</v>
      </c>
      <c r="L31" s="156">
        <v>60</v>
      </c>
      <c r="M31" s="163"/>
      <c r="N31" s="283"/>
      <c r="O31" s="164"/>
      <c r="P31" s="283"/>
      <c r="Q31" s="164"/>
      <c r="R31" s="283"/>
      <c r="S31" s="200">
        <v>75</v>
      </c>
      <c r="T31" s="255" t="s">
        <v>518</v>
      </c>
      <c r="U31" s="320" t="s">
        <v>28</v>
      </c>
      <c r="V31" s="303"/>
      <c r="W31" s="323"/>
      <c r="X31" s="307"/>
      <c r="Y31" s="314" t="e">
        <f>VLOOKUP(AD31,'男女リスト'!$A$3:$F$45,5)&amp;" "&amp;"１"</f>
        <v>#N/A</v>
      </c>
      <c r="Z31" s="304"/>
      <c r="AA31" s="314"/>
      <c r="AB31" s="307"/>
      <c r="AC31" s="302"/>
      <c r="AF31" s="12"/>
      <c r="AI31" s="13"/>
      <c r="AJ31" s="14"/>
      <c r="AK31" s="15"/>
    </row>
    <row r="32" spans="1:37" ht="30" customHeight="1" thickBot="1" thickTop="1">
      <c r="A32" s="302">
        <v>15</v>
      </c>
      <c r="B32" s="10">
        <v>48</v>
      </c>
      <c r="C32" s="303" t="str">
        <f>VLOOKUP(B32,'男女リスト'!$A$3:$F$50,2)</f>
        <v>今里　翔吾</v>
      </c>
      <c r="D32" s="306" t="str">
        <f>VLOOKUP(B32,'男女リスト'!$A$3:$F$50,3)</f>
        <v>①</v>
      </c>
      <c r="E32" s="307" t="s">
        <v>1</v>
      </c>
      <c r="F32" s="308" t="str">
        <f>VLOOKUP(B32,'男女リスト'!$A$3:$F$50,5)</f>
        <v>九州</v>
      </c>
      <c r="G32" s="304" t="s">
        <v>2</v>
      </c>
      <c r="H32" s="308" t="str">
        <f>VLOOKUP(B32,'男女リスト'!$A$3:$F$50,6)</f>
        <v>海星</v>
      </c>
      <c r="I32" s="304" t="s">
        <v>132</v>
      </c>
      <c r="J32" s="319"/>
      <c r="K32" s="198">
        <v>61</v>
      </c>
      <c r="L32" s="170"/>
      <c r="M32" s="163"/>
      <c r="N32" s="283"/>
      <c r="O32" s="164"/>
      <c r="P32" s="283"/>
      <c r="Q32" s="164"/>
      <c r="R32" s="283"/>
      <c r="S32" s="170"/>
      <c r="T32" s="200">
        <v>75</v>
      </c>
      <c r="U32" s="328"/>
      <c r="V32" s="303" t="str">
        <f>VLOOKUP(AD32,'男女リスト'!$A$3:$F$50,2)</f>
        <v>江口　  輝</v>
      </c>
      <c r="W32" s="323" t="str">
        <f>VLOOKUP(AD32,'男女リスト'!$A$3:$F$50,3)</f>
        <v>②</v>
      </c>
      <c r="X32" s="307" t="s">
        <v>1</v>
      </c>
      <c r="Y32" s="314" t="str">
        <f>VLOOKUP(AD32,'男女リスト'!$A$3:$F$50,5)</f>
        <v>東北</v>
      </c>
      <c r="Z32" s="304" t="s">
        <v>2</v>
      </c>
      <c r="AA32" s="314" t="str">
        <f>VLOOKUP(AD32,'男女リスト'!$A$3:$F$50,6)</f>
        <v>東陵</v>
      </c>
      <c r="AB32" s="307" t="s">
        <v>132</v>
      </c>
      <c r="AC32" s="302">
        <v>39</v>
      </c>
      <c r="AD32" s="2">
        <v>5</v>
      </c>
      <c r="AF32" s="12"/>
      <c r="AI32" s="13"/>
      <c r="AJ32" s="14"/>
      <c r="AK32" s="15"/>
    </row>
    <row r="33" spans="1:37" ht="30" customHeight="1" thickBot="1" thickTop="1">
      <c r="A33" s="302"/>
      <c r="B33" s="10"/>
      <c r="C33" s="303"/>
      <c r="D33" s="306"/>
      <c r="E33" s="307"/>
      <c r="F33" s="308" t="e">
        <f>VLOOKUP(B33,'男女リスト'!$A$3:$F$45,5)&amp;" "&amp;"１"</f>
        <v>#N/A</v>
      </c>
      <c r="G33" s="304"/>
      <c r="H33" s="308"/>
      <c r="I33" s="304"/>
      <c r="J33" s="170"/>
      <c r="K33" s="170"/>
      <c r="L33" s="320" t="s">
        <v>29</v>
      </c>
      <c r="M33" s="286" t="s">
        <v>493</v>
      </c>
      <c r="N33" s="283"/>
      <c r="O33" s="164"/>
      <c r="P33" s="283"/>
      <c r="Q33" s="164"/>
      <c r="R33" s="283" t="s">
        <v>303</v>
      </c>
      <c r="S33" s="320" t="s">
        <v>30</v>
      </c>
      <c r="T33" s="170"/>
      <c r="U33" s="170"/>
      <c r="V33" s="303"/>
      <c r="W33" s="323"/>
      <c r="X33" s="307"/>
      <c r="Y33" s="314" t="e">
        <f>VLOOKUP(AD33,'男女リスト'!$A$3:$F$45,5)&amp;" "&amp;"１"</f>
        <v>#N/A</v>
      </c>
      <c r="Z33" s="304"/>
      <c r="AA33" s="314"/>
      <c r="AB33" s="307"/>
      <c r="AC33" s="302"/>
      <c r="AF33" s="12"/>
      <c r="AI33" s="13"/>
      <c r="AJ33" s="14"/>
      <c r="AK33" s="15"/>
    </row>
    <row r="34" spans="1:37" ht="30" customHeight="1" thickBot="1" thickTop="1">
      <c r="A34" s="302">
        <v>16</v>
      </c>
      <c r="B34" s="10">
        <v>2</v>
      </c>
      <c r="C34" s="303" t="str">
        <f>VLOOKUP(B34,'男女リスト'!$A$3:$F$50,2)</f>
        <v>下天摩　輝</v>
      </c>
      <c r="D34" s="306" t="str">
        <f>VLOOKUP(B34,'男女リスト'!$A$3:$F$50,3)</f>
        <v>②</v>
      </c>
      <c r="E34" s="307" t="s">
        <v>1</v>
      </c>
      <c r="F34" s="308" t="str">
        <f>VLOOKUP(B34,'男女リスト'!$A$3:$F$50,5)</f>
        <v>北海道</v>
      </c>
      <c r="G34" s="304" t="s">
        <v>2</v>
      </c>
      <c r="H34" s="308" t="str">
        <f>VLOOKUP(B34,'男女リスト'!$A$3:$F$50,6)</f>
        <v>北海科学大</v>
      </c>
      <c r="I34" s="304" t="s">
        <v>132</v>
      </c>
      <c r="J34" s="170"/>
      <c r="K34" s="170"/>
      <c r="L34" s="321"/>
      <c r="M34" s="160">
        <v>62</v>
      </c>
      <c r="N34" s="287"/>
      <c r="O34" s="164"/>
      <c r="P34" s="283"/>
      <c r="Q34" s="283"/>
      <c r="R34" s="169">
        <v>61</v>
      </c>
      <c r="S34" s="322"/>
      <c r="T34" s="170"/>
      <c r="U34" s="249"/>
      <c r="V34" s="303" t="str">
        <f>VLOOKUP(AD34,'男女リスト'!$A$3:$F$50,2)</f>
        <v>熊倉　康太</v>
      </c>
      <c r="W34" s="323" t="str">
        <f>VLOOKUP(AD34,'男女リスト'!$A$3:$F$50,3)</f>
        <v>①</v>
      </c>
      <c r="X34" s="307" t="s">
        <v>1</v>
      </c>
      <c r="Y34" s="314" t="str">
        <f>VLOOKUP(AD34,'男女リスト'!$A$3:$F$50,5)</f>
        <v>北海道</v>
      </c>
      <c r="Z34" s="304" t="s">
        <v>2</v>
      </c>
      <c r="AA34" s="314" t="str">
        <f>VLOOKUP(AD34,'男女リスト'!$A$3:$F$50,6)</f>
        <v>北海科学大</v>
      </c>
      <c r="AB34" s="307" t="s">
        <v>132</v>
      </c>
      <c r="AC34" s="302">
        <v>40</v>
      </c>
      <c r="AD34" s="2">
        <v>4</v>
      </c>
      <c r="AF34" s="12"/>
      <c r="AI34" s="13"/>
      <c r="AJ34" s="14"/>
      <c r="AK34" s="15"/>
    </row>
    <row r="35" spans="1:37" ht="30" customHeight="1" thickBot="1" thickTop="1">
      <c r="A35" s="302"/>
      <c r="B35" s="10"/>
      <c r="C35" s="303"/>
      <c r="D35" s="306"/>
      <c r="E35" s="307"/>
      <c r="F35" s="308" t="e">
        <f>VLOOKUP(B35,'男女リスト'!$A$3:$F$45,5)&amp;" "&amp;"１"</f>
        <v>#N/A</v>
      </c>
      <c r="G35" s="304"/>
      <c r="H35" s="308"/>
      <c r="I35" s="304"/>
      <c r="J35" s="316" t="s">
        <v>31</v>
      </c>
      <c r="K35" s="155" t="s">
        <v>508</v>
      </c>
      <c r="L35" s="170"/>
      <c r="M35" s="160"/>
      <c r="N35" s="287"/>
      <c r="O35" s="164"/>
      <c r="P35" s="283"/>
      <c r="Q35" s="283"/>
      <c r="R35" s="164"/>
      <c r="S35" s="156"/>
      <c r="T35" s="170" t="s">
        <v>516</v>
      </c>
      <c r="U35" s="318" t="s">
        <v>32</v>
      </c>
      <c r="V35" s="303"/>
      <c r="W35" s="323"/>
      <c r="X35" s="307"/>
      <c r="Y35" s="314" t="e">
        <f>VLOOKUP(AD35,'男女リスト'!$A$3:$F$45,5)&amp;" "&amp;"１"</f>
        <v>#N/A</v>
      </c>
      <c r="Z35" s="304"/>
      <c r="AA35" s="314"/>
      <c r="AB35" s="307"/>
      <c r="AC35" s="302"/>
      <c r="AF35" s="12"/>
      <c r="AI35" s="13"/>
      <c r="AJ35" s="14"/>
      <c r="AK35" s="15"/>
    </row>
    <row r="36" spans="1:37" ht="30" customHeight="1" thickBot="1" thickTop="1">
      <c r="A36" s="302">
        <v>17</v>
      </c>
      <c r="B36" s="10">
        <v>8</v>
      </c>
      <c r="C36" s="303" t="str">
        <f>VLOOKUP(B36,'男女リスト'!$A$3:$F$50,2)</f>
        <v>甲川　和紀</v>
      </c>
      <c r="D36" s="306" t="str">
        <f>VLOOKUP(B36,'男女リスト'!$A$3:$F$50,3)</f>
        <v>②</v>
      </c>
      <c r="E36" s="307" t="s">
        <v>1</v>
      </c>
      <c r="F36" s="308" t="str">
        <f>VLOOKUP(B36,'男女リスト'!$A$3:$F$50,5)</f>
        <v>東北</v>
      </c>
      <c r="G36" s="304" t="s">
        <v>2</v>
      </c>
      <c r="H36" s="308" t="str">
        <f>VLOOKUP(B36,'男女リスト'!$A$3:$F$50,6)</f>
        <v>東北学院</v>
      </c>
      <c r="I36" s="304" t="s">
        <v>132</v>
      </c>
      <c r="J36" s="317"/>
      <c r="K36" s="156" t="s">
        <v>302</v>
      </c>
      <c r="L36" s="252" t="s">
        <v>509</v>
      </c>
      <c r="M36" s="160"/>
      <c r="N36" s="287"/>
      <c r="O36" s="164"/>
      <c r="P36" s="283"/>
      <c r="Q36" s="283"/>
      <c r="R36" s="164"/>
      <c r="S36" s="156" t="s">
        <v>517</v>
      </c>
      <c r="T36" s="167">
        <v>62</v>
      </c>
      <c r="U36" s="319"/>
      <c r="V36" s="303" t="str">
        <f>VLOOKUP(AD36,'男女リスト'!$A$3:$F$50,2)</f>
        <v>大久保太陽</v>
      </c>
      <c r="W36" s="323" t="str">
        <f>VLOOKUP(AD36,'男女リスト'!$A$3:$F$50,3)</f>
        <v>①</v>
      </c>
      <c r="X36" s="307" t="s">
        <v>1</v>
      </c>
      <c r="Y36" s="314" t="str">
        <f>VLOOKUP(AD36,'男女リスト'!$A$3:$F$50,5)</f>
        <v>近畿</v>
      </c>
      <c r="Z36" s="304" t="s">
        <v>2</v>
      </c>
      <c r="AA36" s="314" t="str">
        <f>VLOOKUP(AD36,'男女リスト'!$A$3:$F$50,6)</f>
        <v>浪速</v>
      </c>
      <c r="AB36" s="307" t="s">
        <v>132</v>
      </c>
      <c r="AC36" s="302">
        <v>41</v>
      </c>
      <c r="AD36" s="2">
        <v>33</v>
      </c>
      <c r="AF36" s="12"/>
      <c r="AI36" s="13"/>
      <c r="AJ36" s="14"/>
      <c r="AK36" s="15"/>
    </row>
    <row r="37" spans="1:37" ht="30" customHeight="1" thickTop="1">
      <c r="A37" s="302"/>
      <c r="B37" s="10"/>
      <c r="C37" s="303"/>
      <c r="D37" s="306"/>
      <c r="E37" s="307"/>
      <c r="F37" s="308" t="e">
        <f>VLOOKUP(B37,'男女リスト'!$A$3:$F$45,5)&amp;" "&amp;"１"</f>
        <v>#N/A</v>
      </c>
      <c r="G37" s="304"/>
      <c r="H37" s="308"/>
      <c r="I37" s="304"/>
      <c r="J37" s="170"/>
      <c r="K37" s="157" t="s">
        <v>33</v>
      </c>
      <c r="L37" s="170"/>
      <c r="M37" s="164"/>
      <c r="N37" s="287"/>
      <c r="O37" s="164"/>
      <c r="P37" s="283"/>
      <c r="Q37" s="283"/>
      <c r="R37" s="164"/>
      <c r="S37" s="166">
        <v>61</v>
      </c>
      <c r="T37" s="11" t="s">
        <v>34</v>
      </c>
      <c r="U37" s="170"/>
      <c r="V37" s="303"/>
      <c r="W37" s="323"/>
      <c r="X37" s="307"/>
      <c r="Y37" s="314" t="e">
        <f>VLOOKUP(AD37,'男女リスト'!$A$3:$F$45,5)&amp;" "&amp;"１"</f>
        <v>#N/A</v>
      </c>
      <c r="Z37" s="304"/>
      <c r="AA37" s="314"/>
      <c r="AB37" s="307"/>
      <c r="AC37" s="302"/>
      <c r="AF37" s="12"/>
      <c r="AI37" s="13"/>
      <c r="AJ37" s="14"/>
      <c r="AK37" s="15"/>
    </row>
    <row r="38" spans="1:37" ht="30" customHeight="1" thickBot="1">
      <c r="A38" s="302">
        <v>18</v>
      </c>
      <c r="B38" s="10">
        <v>12</v>
      </c>
      <c r="C38" s="309" t="str">
        <f>VLOOKUP(B38,'男女リスト'!$A$3:$F$50,2)</f>
        <v>小林　良徳</v>
      </c>
      <c r="D38" s="310" t="str">
        <f>VLOOKUP(B38,'男女リスト'!$A$3:$F$50,3)</f>
        <v>②</v>
      </c>
      <c r="E38" s="311" t="s">
        <v>1</v>
      </c>
      <c r="F38" s="312" t="str">
        <f>VLOOKUP(B38,'男女リスト'!$A$3:$F$50,5)</f>
        <v>北関東</v>
      </c>
      <c r="G38" s="304" t="s">
        <v>2</v>
      </c>
      <c r="H38" s="312" t="str">
        <f>VLOOKUP(B38,'男女リスト'!$A$3:$F$50,6)</f>
        <v>東洋大牛久</v>
      </c>
      <c r="I38" s="313" t="s">
        <v>132</v>
      </c>
      <c r="J38" s="246"/>
      <c r="K38" s="250"/>
      <c r="L38" s="170"/>
      <c r="M38" s="164"/>
      <c r="N38" s="287"/>
      <c r="O38" s="164"/>
      <c r="P38" s="283"/>
      <c r="Q38" s="283"/>
      <c r="R38" s="164"/>
      <c r="S38" s="248"/>
      <c r="T38" s="155"/>
      <c r="U38" s="246"/>
      <c r="V38" s="309" t="str">
        <f>VLOOKUP(AD38,'男女リスト'!$A$3:$F$50,2)</f>
        <v>伊藤　厚陽</v>
      </c>
      <c r="W38" s="310" t="str">
        <f>VLOOKUP(AD38,'男女リスト'!$A$3:$F$50,3)</f>
        <v>②</v>
      </c>
      <c r="X38" s="311" t="s">
        <v>1</v>
      </c>
      <c r="Y38" s="315" t="str">
        <f>VLOOKUP(AD38,'男女リスト'!$A$3:$F$50,5)</f>
        <v>東海</v>
      </c>
      <c r="Z38" s="304" t="s">
        <v>2</v>
      </c>
      <c r="AA38" s="315" t="str">
        <f>VLOOKUP(AD38,'男女リスト'!$A$3:$F$50,6)</f>
        <v>名経大市邨</v>
      </c>
      <c r="AB38" s="307" t="s">
        <v>132</v>
      </c>
      <c r="AC38" s="302">
        <v>42</v>
      </c>
      <c r="AD38" s="2">
        <v>22</v>
      </c>
      <c r="AF38" s="12"/>
      <c r="AI38" s="13"/>
      <c r="AJ38" s="14"/>
      <c r="AK38" s="15"/>
    </row>
    <row r="39" spans="1:37" ht="30" customHeight="1" thickBot="1" thickTop="1">
      <c r="A39" s="302"/>
      <c r="B39" s="10"/>
      <c r="C39" s="309"/>
      <c r="D39" s="310"/>
      <c r="E39" s="311"/>
      <c r="F39" s="312" t="e">
        <f>VLOOKUP(B39,'男女リスト'!$A$3:$F$45,5)&amp;" "&amp;"１"</f>
        <v>#N/A</v>
      </c>
      <c r="G39" s="304"/>
      <c r="H39" s="312"/>
      <c r="I39" s="313"/>
      <c r="J39" s="170"/>
      <c r="K39" s="170"/>
      <c r="L39" s="170"/>
      <c r="M39" s="324" t="s">
        <v>35</v>
      </c>
      <c r="N39" s="288" t="s">
        <v>493</v>
      </c>
      <c r="O39" s="164"/>
      <c r="P39" s="283"/>
      <c r="Q39" s="289" t="s">
        <v>303</v>
      </c>
      <c r="R39" s="324" t="s">
        <v>36</v>
      </c>
      <c r="S39" s="170"/>
      <c r="T39" s="170"/>
      <c r="U39" s="170"/>
      <c r="V39" s="309"/>
      <c r="W39" s="310"/>
      <c r="X39" s="311"/>
      <c r="Y39" s="315" t="e">
        <f>VLOOKUP(AD39,'男女リスト'!$A$3:$F$45,5)&amp;" "&amp;"１"</f>
        <v>#N/A</v>
      </c>
      <c r="Z39" s="304"/>
      <c r="AA39" s="315"/>
      <c r="AB39" s="307"/>
      <c r="AC39" s="302"/>
      <c r="AF39" s="12"/>
      <c r="AI39" s="13"/>
      <c r="AJ39" s="14"/>
      <c r="AK39" s="15"/>
    </row>
    <row r="40" spans="1:37" ht="30" customHeight="1" thickBot="1" thickTop="1">
      <c r="A40" s="302">
        <v>19</v>
      </c>
      <c r="B40" s="10">
        <v>1</v>
      </c>
      <c r="C40" s="309" t="str">
        <f>VLOOKUP(B40,'男女リスト'!$A$3:$F$50,2)</f>
        <v>藤川侑志郎</v>
      </c>
      <c r="D40" s="310" t="str">
        <f>VLOOKUP(B40,'男女リスト'!$A$3:$F$50,3)</f>
        <v>②</v>
      </c>
      <c r="E40" s="311" t="s">
        <v>1</v>
      </c>
      <c r="F40" s="312" t="str">
        <f>VLOOKUP(B40,'男女リスト'!$A$3:$F$50,5)</f>
        <v>北海道</v>
      </c>
      <c r="G40" s="304" t="s">
        <v>2</v>
      </c>
      <c r="H40" s="312" t="str">
        <f>VLOOKUP(B40,'男女リスト'!$A$3:$F$50,6)</f>
        <v>立命館慶祥</v>
      </c>
      <c r="I40" s="313" t="s">
        <v>132</v>
      </c>
      <c r="J40" s="249"/>
      <c r="K40" s="249"/>
      <c r="L40" s="170"/>
      <c r="M40" s="325"/>
      <c r="N40" s="160">
        <v>64</v>
      </c>
      <c r="O40" s="164"/>
      <c r="P40" s="164"/>
      <c r="Q40" s="164">
        <v>63</v>
      </c>
      <c r="R40" s="326"/>
      <c r="S40" s="170"/>
      <c r="T40" s="246"/>
      <c r="U40" s="246"/>
      <c r="V40" s="309" t="str">
        <f>VLOOKUP(AD40,'男女リスト'!$A$3:$F$50,2)</f>
        <v>山口　柚希</v>
      </c>
      <c r="W40" s="310" t="str">
        <f>VLOOKUP(AD40,'男女リスト'!$A$3:$F$50,3)</f>
        <v>②</v>
      </c>
      <c r="X40" s="311" t="s">
        <v>1</v>
      </c>
      <c r="Y40" s="315" t="str">
        <f>VLOOKUP(AD40,'男女リスト'!$A$3:$F$50,5)</f>
        <v>九州</v>
      </c>
      <c r="Z40" s="304" t="s">
        <v>2</v>
      </c>
      <c r="AA40" s="315" t="str">
        <f>VLOOKUP(AD40,'男女リスト'!$A$3:$F$50,6)</f>
        <v>鳳凰</v>
      </c>
      <c r="AB40" s="307" t="s">
        <v>132</v>
      </c>
      <c r="AC40" s="302">
        <v>43</v>
      </c>
      <c r="AD40" s="2">
        <v>46</v>
      </c>
      <c r="AF40" s="12"/>
      <c r="AI40" s="13"/>
      <c r="AJ40" s="14"/>
      <c r="AK40" s="15"/>
    </row>
    <row r="41" spans="1:37" ht="30" customHeight="1" thickTop="1">
      <c r="A41" s="302"/>
      <c r="B41" s="10"/>
      <c r="C41" s="309"/>
      <c r="D41" s="310"/>
      <c r="E41" s="311"/>
      <c r="F41" s="312" t="e">
        <f>VLOOKUP(B41,'男女リスト'!$A$3:$F$45,5)&amp;" "&amp;"１"</f>
        <v>#N/A</v>
      </c>
      <c r="G41" s="304"/>
      <c r="H41" s="312"/>
      <c r="I41" s="313"/>
      <c r="J41" s="170"/>
      <c r="K41" s="170"/>
      <c r="L41" s="156"/>
      <c r="M41" s="164"/>
      <c r="N41" s="160"/>
      <c r="O41" s="164"/>
      <c r="P41" s="164"/>
      <c r="Q41" s="164"/>
      <c r="R41" s="160"/>
      <c r="S41" s="248"/>
      <c r="T41" s="170"/>
      <c r="U41" s="170"/>
      <c r="V41" s="309"/>
      <c r="W41" s="310"/>
      <c r="X41" s="311"/>
      <c r="Y41" s="315" t="e">
        <f>VLOOKUP(AD41,'男女リスト'!$A$3:$F$45,5)&amp;" "&amp;"１"</f>
        <v>#N/A</v>
      </c>
      <c r="Z41" s="304"/>
      <c r="AA41" s="315"/>
      <c r="AB41" s="307"/>
      <c r="AC41" s="302"/>
      <c r="AF41" s="12"/>
      <c r="AI41" s="13"/>
      <c r="AJ41" s="14"/>
      <c r="AK41" s="15"/>
    </row>
    <row r="42" spans="1:37" ht="30" customHeight="1" thickBot="1">
      <c r="A42" s="302">
        <v>20</v>
      </c>
      <c r="B42" s="10">
        <v>31</v>
      </c>
      <c r="C42" s="303" t="str">
        <f>VLOOKUP(B42,'男女リスト'!$A$3:$F$55,2)</f>
        <v>中　　　基</v>
      </c>
      <c r="D42" s="306" t="str">
        <f>VLOOKUP(B42,'男女リスト'!$A$3:$F$55,3)</f>
        <v>②</v>
      </c>
      <c r="E42" s="307" t="s">
        <v>1</v>
      </c>
      <c r="F42" s="308" t="str">
        <f>VLOOKUP(B42,'男女リスト'!$A$3:$F$55,5)</f>
        <v>近畿</v>
      </c>
      <c r="G42" s="304" t="s">
        <v>2</v>
      </c>
      <c r="H42" s="308" t="str">
        <f>VLOOKUP(B42,'男女リスト'!$A$3:$F$55,6)</f>
        <v>相生学院</v>
      </c>
      <c r="I42" s="304" t="s">
        <v>132</v>
      </c>
      <c r="J42" s="246"/>
      <c r="K42" s="11" t="s">
        <v>37</v>
      </c>
      <c r="L42" s="156" t="s">
        <v>510</v>
      </c>
      <c r="M42" s="164"/>
      <c r="N42" s="160"/>
      <c r="O42" s="164"/>
      <c r="P42" s="164"/>
      <c r="Q42" s="164"/>
      <c r="R42" s="160"/>
      <c r="S42" s="250" t="s">
        <v>513</v>
      </c>
      <c r="T42" s="11" t="s">
        <v>38</v>
      </c>
      <c r="U42" s="249"/>
      <c r="V42" s="303" t="str">
        <f>VLOOKUP(AD42,'男女リスト'!$A$3:$F$50,2)</f>
        <v>長谷川和也</v>
      </c>
      <c r="W42" s="323" t="str">
        <f>VLOOKUP(AD42,'男女リスト'!$A$3:$F$50,3)</f>
        <v>①</v>
      </c>
      <c r="X42" s="307" t="s">
        <v>1</v>
      </c>
      <c r="Y42" s="314" t="str">
        <f>VLOOKUP(AD42,'男女リスト'!$A$3:$F$50,5)</f>
        <v>東京</v>
      </c>
      <c r="Z42" s="304" t="s">
        <v>2</v>
      </c>
      <c r="AA42" s="314" t="str">
        <f>VLOOKUP(AD42,'男女リスト'!$A$3:$F$50,6)</f>
        <v>聖徳学園</v>
      </c>
      <c r="AB42" s="307" t="s">
        <v>132</v>
      </c>
      <c r="AC42" s="302">
        <v>44</v>
      </c>
      <c r="AD42" s="2">
        <v>17</v>
      </c>
      <c r="AF42" s="12"/>
      <c r="AI42" s="13"/>
      <c r="AJ42" s="14"/>
      <c r="AK42" s="15"/>
    </row>
    <row r="43" spans="1:37" ht="30" customHeight="1" thickBot="1" thickTop="1">
      <c r="A43" s="302"/>
      <c r="B43" s="10"/>
      <c r="C43" s="303"/>
      <c r="D43" s="306"/>
      <c r="E43" s="307"/>
      <c r="F43" s="308" t="e">
        <f>VLOOKUP(B43,'男女リスト'!$A$3:$F$45,5)&amp;" "&amp;"１"</f>
        <v>#N/A</v>
      </c>
      <c r="G43" s="304"/>
      <c r="H43" s="308"/>
      <c r="I43" s="304"/>
      <c r="J43" s="320" t="s">
        <v>39</v>
      </c>
      <c r="K43" s="155" t="s">
        <v>510</v>
      </c>
      <c r="L43" s="199">
        <v>62</v>
      </c>
      <c r="M43" s="281"/>
      <c r="N43" s="160"/>
      <c r="O43" s="164"/>
      <c r="P43" s="164"/>
      <c r="Q43" s="164"/>
      <c r="R43" s="282"/>
      <c r="S43" s="170">
        <v>61</v>
      </c>
      <c r="T43" s="252" t="s">
        <v>514</v>
      </c>
      <c r="U43" s="318" t="s">
        <v>40</v>
      </c>
      <c r="V43" s="303"/>
      <c r="W43" s="323"/>
      <c r="X43" s="307"/>
      <c r="Y43" s="314" t="e">
        <f>VLOOKUP(AD43,'男女リスト'!$A$3:$F$45,5)&amp;" "&amp;"１"</f>
        <v>#N/A</v>
      </c>
      <c r="Z43" s="304"/>
      <c r="AA43" s="314"/>
      <c r="AB43" s="307"/>
      <c r="AC43" s="302"/>
      <c r="AF43" s="12"/>
      <c r="AI43" s="13"/>
      <c r="AJ43" s="14"/>
      <c r="AK43" s="15"/>
    </row>
    <row r="44" spans="1:37" ht="30" customHeight="1" thickBot="1" thickTop="1">
      <c r="A44" s="302">
        <v>21</v>
      </c>
      <c r="B44" s="10">
        <v>39</v>
      </c>
      <c r="C44" s="303" t="str">
        <f>VLOOKUP(B44,'男女リスト'!$A$3:$F$50,2)</f>
        <v>蔵田　太洋</v>
      </c>
      <c r="D44" s="306" t="str">
        <f>VLOOKUP(B44,'男女リスト'!$A$3:$F$50,3)</f>
        <v>①</v>
      </c>
      <c r="E44" s="307" t="s">
        <v>1</v>
      </c>
      <c r="F44" s="308" t="str">
        <f>VLOOKUP(B44,'男女リスト'!$A$3:$F$50,5)</f>
        <v>中国</v>
      </c>
      <c r="G44" s="304" t="s">
        <v>2</v>
      </c>
      <c r="H44" s="308" t="str">
        <f>VLOOKUP(B44,'男女リスト'!$A$3:$F$50,6)</f>
        <v>広島国際</v>
      </c>
      <c r="I44" s="304" t="s">
        <v>132</v>
      </c>
      <c r="J44" s="317"/>
      <c r="K44" s="156">
        <v>63</v>
      </c>
      <c r="L44" s="170"/>
      <c r="M44" s="281"/>
      <c r="N44" s="160"/>
      <c r="O44" s="164"/>
      <c r="P44" s="164"/>
      <c r="Q44" s="164"/>
      <c r="R44" s="282"/>
      <c r="S44" s="170"/>
      <c r="T44" s="166">
        <v>61</v>
      </c>
      <c r="U44" s="319"/>
      <c r="V44" s="303" t="str">
        <f>VLOOKUP(AD44,'男女リスト'!$A$3:$F$50,2)</f>
        <v>原　　風斗</v>
      </c>
      <c r="W44" s="323" t="str">
        <f>VLOOKUP(AD44,'男女リスト'!$A$3:$F$50,3)</f>
        <v>②</v>
      </c>
      <c r="X44" s="307" t="s">
        <v>1</v>
      </c>
      <c r="Y44" s="314" t="str">
        <f>VLOOKUP(AD44,'男女リスト'!$A$3:$F$50,5)</f>
        <v>北信越</v>
      </c>
      <c r="Z44" s="304" t="s">
        <v>2</v>
      </c>
      <c r="AA44" s="314" t="str">
        <f>VLOOKUP(AD44,'男女リスト'!$A$3:$F$50,6)</f>
        <v>松商学園</v>
      </c>
      <c r="AB44" s="307" t="s">
        <v>132</v>
      </c>
      <c r="AC44" s="302">
        <v>45</v>
      </c>
      <c r="AD44" s="2">
        <v>26</v>
      </c>
      <c r="AF44" s="12"/>
      <c r="AI44" s="13"/>
      <c r="AJ44" s="14"/>
      <c r="AK44" s="15"/>
    </row>
    <row r="45" spans="1:37" ht="30" customHeight="1" thickBot="1" thickTop="1">
      <c r="A45" s="302"/>
      <c r="B45" s="10"/>
      <c r="C45" s="303"/>
      <c r="D45" s="306"/>
      <c r="E45" s="307"/>
      <c r="F45" s="308" t="e">
        <f>VLOOKUP(B45,'男女リスト'!$A$3:$F$45,5)&amp;" "&amp;"１"</f>
        <v>#N/A</v>
      </c>
      <c r="G45" s="304"/>
      <c r="H45" s="308"/>
      <c r="I45" s="304"/>
      <c r="J45" s="170"/>
      <c r="K45" s="170"/>
      <c r="L45" s="320" t="s">
        <v>41</v>
      </c>
      <c r="M45" s="281" t="s">
        <v>510</v>
      </c>
      <c r="N45" s="160"/>
      <c r="O45" s="164"/>
      <c r="P45" s="164"/>
      <c r="Q45" s="164"/>
      <c r="R45" s="290" t="s">
        <v>513</v>
      </c>
      <c r="S45" s="320" t="s">
        <v>42</v>
      </c>
      <c r="T45" s="170"/>
      <c r="U45" s="170"/>
      <c r="V45" s="303"/>
      <c r="W45" s="323"/>
      <c r="X45" s="307"/>
      <c r="Y45" s="314" t="e">
        <f>VLOOKUP(AD45,'男女リスト'!$A$3:$F$45,5)&amp;" "&amp;"１"</f>
        <v>#N/A</v>
      </c>
      <c r="Z45" s="304"/>
      <c r="AA45" s="314"/>
      <c r="AB45" s="307"/>
      <c r="AC45" s="302"/>
      <c r="AF45" s="12"/>
      <c r="AI45" s="13"/>
      <c r="AJ45" s="14"/>
      <c r="AK45" s="15"/>
    </row>
    <row r="46" spans="1:37" ht="30" customHeight="1" thickBot="1" thickTop="1">
      <c r="A46" s="302">
        <v>22</v>
      </c>
      <c r="B46" s="10">
        <v>23</v>
      </c>
      <c r="C46" s="303" t="str">
        <f>VLOOKUP(B46,'男女リスト'!$A$3:$F$50,2)</f>
        <v>佐藤　徹平</v>
      </c>
      <c r="D46" s="306" t="str">
        <f>VLOOKUP(B46,'男女リスト'!$A$3:$F$50,3)</f>
        <v>①</v>
      </c>
      <c r="E46" s="307" t="s">
        <v>1</v>
      </c>
      <c r="F46" s="308" t="str">
        <f>VLOOKUP(B46,'男女リスト'!$A$3:$F$50,5)</f>
        <v>東海</v>
      </c>
      <c r="G46" s="304" t="s">
        <v>2</v>
      </c>
      <c r="H46" s="308" t="str">
        <f>VLOOKUP(B46,'男女リスト'!$A$3:$F$50,6)</f>
        <v>日大三島</v>
      </c>
      <c r="I46" s="304" t="s">
        <v>132</v>
      </c>
      <c r="J46" s="170"/>
      <c r="K46" s="170"/>
      <c r="L46" s="321"/>
      <c r="M46" s="159">
        <v>63</v>
      </c>
      <c r="N46" s="164"/>
      <c r="O46" s="164"/>
      <c r="P46" s="164"/>
      <c r="Q46" s="164"/>
      <c r="R46" s="164">
        <v>62</v>
      </c>
      <c r="S46" s="322"/>
      <c r="T46" s="170"/>
      <c r="U46" s="249"/>
      <c r="V46" s="303" t="str">
        <f>VLOOKUP(AD46,'男女リスト'!$A$3:$F$50,2)</f>
        <v>中村　柊翔</v>
      </c>
      <c r="W46" s="323" t="str">
        <f>VLOOKUP(AD46,'男女リスト'!$A$3:$F$50,3)</f>
        <v>①</v>
      </c>
      <c r="X46" s="307" t="s">
        <v>1</v>
      </c>
      <c r="Y46" s="314" t="str">
        <f>VLOOKUP(AD46,'男女リスト'!$A$3:$F$50,5)</f>
        <v>北関東</v>
      </c>
      <c r="Z46" s="304" t="s">
        <v>2</v>
      </c>
      <c r="AA46" s="314" t="str">
        <f>VLOOKUP(AD46,'男女リスト'!$A$3:$F$50,6)</f>
        <v>駿台甲府</v>
      </c>
      <c r="AB46" s="307" t="s">
        <v>132</v>
      </c>
      <c r="AC46" s="302">
        <v>46</v>
      </c>
      <c r="AD46" s="2">
        <v>11</v>
      </c>
      <c r="AF46" s="12"/>
      <c r="AI46" s="13"/>
      <c r="AJ46" s="14"/>
      <c r="AK46" s="15"/>
    </row>
    <row r="47" spans="1:37" ht="30" customHeight="1" thickBot="1" thickTop="1">
      <c r="A47" s="302"/>
      <c r="B47" s="10"/>
      <c r="C47" s="303"/>
      <c r="D47" s="306"/>
      <c r="E47" s="307"/>
      <c r="F47" s="308" t="e">
        <f>VLOOKUP(B47,'男女リスト'!$A$3:$F$45,5)&amp;" "&amp;"１"</f>
        <v>#N/A</v>
      </c>
      <c r="G47" s="304"/>
      <c r="H47" s="308"/>
      <c r="I47" s="304"/>
      <c r="J47" s="316" t="s">
        <v>43</v>
      </c>
      <c r="K47" s="198" t="s">
        <v>511</v>
      </c>
      <c r="L47" s="170"/>
      <c r="M47" s="160"/>
      <c r="N47" s="164"/>
      <c r="O47" s="164"/>
      <c r="P47" s="164"/>
      <c r="Q47" s="164"/>
      <c r="R47" s="164"/>
      <c r="S47" s="156"/>
      <c r="T47" s="257" t="s">
        <v>515</v>
      </c>
      <c r="U47" s="318" t="s">
        <v>44</v>
      </c>
      <c r="V47" s="303"/>
      <c r="W47" s="323"/>
      <c r="X47" s="307"/>
      <c r="Y47" s="314" t="e">
        <f>VLOOKUP(AD47,'男女リスト'!$A$3:$F$45,5)&amp;" "&amp;"１"</f>
        <v>#N/A</v>
      </c>
      <c r="Z47" s="304"/>
      <c r="AA47" s="314"/>
      <c r="AB47" s="307"/>
      <c r="AC47" s="302"/>
      <c r="AF47" s="12"/>
      <c r="AI47" s="13"/>
      <c r="AJ47" s="14"/>
      <c r="AK47" s="15"/>
    </row>
    <row r="48" spans="1:36" ht="30" customHeight="1" thickBot="1" thickTop="1">
      <c r="A48" s="302">
        <v>23</v>
      </c>
      <c r="B48" s="10">
        <v>16</v>
      </c>
      <c r="C48" s="303" t="str">
        <f>VLOOKUP(B48,'男女リスト'!$A$3:$F$50,2)</f>
        <v>植松　　蓮</v>
      </c>
      <c r="D48" s="306" t="str">
        <f>VLOOKUP(B48,'男女リスト'!$A$3:$F$50,3)</f>
        <v>②</v>
      </c>
      <c r="E48" s="307" t="s">
        <v>1</v>
      </c>
      <c r="F48" s="308" t="str">
        <f>VLOOKUP(B48,'男女リスト'!$A$3:$F$50,5)</f>
        <v>東京</v>
      </c>
      <c r="G48" s="304" t="s">
        <v>2</v>
      </c>
      <c r="H48" s="308" t="str">
        <f>VLOOKUP(B48,'男女リスト'!$A$3:$F$50,6)</f>
        <v>聖徳学園</v>
      </c>
      <c r="I48" s="304" t="s">
        <v>132</v>
      </c>
      <c r="J48" s="317"/>
      <c r="K48" s="165">
        <v>64</v>
      </c>
      <c r="L48" s="156" t="s">
        <v>512</v>
      </c>
      <c r="M48" s="160"/>
      <c r="N48" s="164"/>
      <c r="O48" s="164"/>
      <c r="P48" s="164"/>
      <c r="Q48" s="164"/>
      <c r="R48" s="164"/>
      <c r="S48" s="156" t="s">
        <v>515</v>
      </c>
      <c r="T48" s="196">
        <v>61</v>
      </c>
      <c r="U48" s="319"/>
      <c r="V48" s="303" t="str">
        <f>VLOOKUP(AD48,'男女リスト'!$A$3:$F$45,2)</f>
        <v>岩本晋之介</v>
      </c>
      <c r="W48" s="323" t="str">
        <f>VLOOKUP(AD48,'男女リスト'!$A$3:$F$50,3)</f>
        <v>①</v>
      </c>
      <c r="X48" s="307" t="s">
        <v>1</v>
      </c>
      <c r="Y48" s="314" t="str">
        <f>VLOOKUP(AD48,'男女リスト'!$A$3:$F$50,5)</f>
        <v>中国</v>
      </c>
      <c r="Z48" s="304" t="s">
        <v>2</v>
      </c>
      <c r="AA48" s="314" t="str">
        <f>VLOOKUP(AD48,'男女リスト'!$A$3:$F$50,6)</f>
        <v>関西</v>
      </c>
      <c r="AB48" s="307" t="s">
        <v>132</v>
      </c>
      <c r="AC48" s="302">
        <v>47</v>
      </c>
      <c r="AD48" s="2">
        <v>41</v>
      </c>
      <c r="AF48"/>
      <c r="AG48"/>
      <c r="AH48" s="17"/>
      <c r="AI48" s="18"/>
      <c r="AJ48" s="19"/>
    </row>
    <row r="49" spans="1:29" ht="30" customHeight="1" thickTop="1">
      <c r="A49" s="302"/>
      <c r="B49" s="10"/>
      <c r="C49" s="303"/>
      <c r="D49" s="306"/>
      <c r="E49" s="307"/>
      <c r="F49" s="308" t="e">
        <f>VLOOKUP(B49,'男女リスト'!$A$3:$F$45,5)&amp;" "&amp;"１"</f>
        <v>#N/A</v>
      </c>
      <c r="G49" s="304"/>
      <c r="H49" s="308"/>
      <c r="I49" s="304"/>
      <c r="J49" s="170"/>
      <c r="K49" s="11" t="s">
        <v>45</v>
      </c>
      <c r="L49" s="199">
        <v>63</v>
      </c>
      <c r="M49" s="164"/>
      <c r="N49" s="164"/>
      <c r="O49" s="164"/>
      <c r="P49" s="164"/>
      <c r="Q49" s="164"/>
      <c r="R49" s="164"/>
      <c r="S49" s="200">
        <v>64</v>
      </c>
      <c r="T49" s="16" t="s">
        <v>46</v>
      </c>
      <c r="U49" s="170"/>
      <c r="V49" s="303"/>
      <c r="W49" s="323"/>
      <c r="X49" s="307"/>
      <c r="Y49" s="314" t="e">
        <f>VLOOKUP(AD49,'男女リスト'!$A$3:$F$45,5)&amp;" "&amp;"１"</f>
        <v>#N/A</v>
      </c>
      <c r="Z49" s="304"/>
      <c r="AA49" s="314"/>
      <c r="AB49" s="307"/>
      <c r="AC49" s="302"/>
    </row>
    <row r="50" spans="1:30" ht="30" customHeight="1" thickBot="1">
      <c r="A50" s="302">
        <v>24</v>
      </c>
      <c r="B50" s="10">
        <v>45</v>
      </c>
      <c r="C50" s="309" t="str">
        <f>VLOOKUP(B50,'男女リスト'!$A$3:$F$50,2)</f>
        <v>奥村龍太郎</v>
      </c>
      <c r="D50" s="310" t="str">
        <f>VLOOKUP(B50,'男女リスト'!$A$3:$F$50,3)</f>
        <v>②</v>
      </c>
      <c r="E50" s="311" t="s">
        <v>1</v>
      </c>
      <c r="F50" s="312" t="str">
        <f>VLOOKUP(B50,'男女リスト'!$A$3:$F$50,5)</f>
        <v>九州</v>
      </c>
      <c r="G50" s="304" t="s">
        <v>2</v>
      </c>
      <c r="H50" s="312" t="str">
        <f>VLOOKUP(B50,'男女リスト'!$A$3:$F$50,6)</f>
        <v>沖縄尚学</v>
      </c>
      <c r="I50" s="313" t="s">
        <v>132</v>
      </c>
      <c r="J50" s="170"/>
      <c r="K50" s="250"/>
      <c r="L50" s="170"/>
      <c r="M50" s="164"/>
      <c r="N50" s="164"/>
      <c r="O50" s="164"/>
      <c r="P50" s="164"/>
      <c r="Q50" s="164"/>
      <c r="R50" s="164"/>
      <c r="S50" s="170"/>
      <c r="T50" s="260"/>
      <c r="U50" s="249"/>
      <c r="V50" s="309" t="str">
        <f>VLOOKUP(AD50,'男女リスト'!$A$3:$F$55,2)</f>
        <v>三田　陽輝</v>
      </c>
      <c r="W50" s="310" t="str">
        <f>VLOOKUP(AD50,'男女リスト'!$A$3:$F$50,3)</f>
        <v>②</v>
      </c>
      <c r="X50" s="315" t="s">
        <v>1</v>
      </c>
      <c r="Y50" s="315" t="str">
        <f>VLOOKUP(AD50,'男女リスト'!$A$3:$F$55,5)</f>
        <v>近畿</v>
      </c>
      <c r="Z50" s="308" t="s">
        <v>2</v>
      </c>
      <c r="AA50" s="315" t="str">
        <f>VLOOKUP(AD50,'男女リスト'!$A$3:$F$55,6)</f>
        <v>相生学院</v>
      </c>
      <c r="AB50" s="315" t="s">
        <v>132</v>
      </c>
      <c r="AC50" s="302">
        <v>48</v>
      </c>
      <c r="AD50" s="2">
        <v>30</v>
      </c>
    </row>
    <row r="51" spans="1:29" ht="30" customHeight="1" thickTop="1">
      <c r="A51" s="302"/>
      <c r="B51" s="10"/>
      <c r="C51" s="309"/>
      <c r="D51" s="310"/>
      <c r="E51" s="311"/>
      <c r="F51" s="312" t="e">
        <f>VLOOKUP(B51,'男女リスト'!$A$3:$F$45,5)&amp;" "&amp;"１"</f>
        <v>#N/A</v>
      </c>
      <c r="G51" s="304"/>
      <c r="H51" s="312"/>
      <c r="I51" s="313"/>
      <c r="J51" s="197"/>
      <c r="K51" s="197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309"/>
      <c r="W51" s="310"/>
      <c r="X51" s="315"/>
      <c r="Y51" s="315"/>
      <c r="Z51" s="308"/>
      <c r="AA51" s="315"/>
      <c r="AB51" s="315"/>
      <c r="AC51" s="302"/>
    </row>
    <row r="52" spans="1:29" ht="30" customHeight="1">
      <c r="A52" s="10"/>
      <c r="B52" s="10"/>
      <c r="C52" s="21"/>
      <c r="D52" s="21"/>
      <c r="E52" s="21"/>
      <c r="F52" s="22"/>
      <c r="G52" s="22"/>
      <c r="H52" s="23"/>
      <c r="I52" s="23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21"/>
      <c r="W52" s="21"/>
      <c r="X52" s="21"/>
      <c r="Y52" s="22"/>
      <c r="Z52" s="22"/>
      <c r="AA52" s="23"/>
      <c r="AB52" s="136"/>
      <c r="AC52" s="10"/>
    </row>
    <row r="53" spans="1:28" s="2" customFormat="1" ht="31.5" customHeight="1">
      <c r="A53" s="298" t="s">
        <v>47</v>
      </c>
      <c r="B53" s="298"/>
      <c r="C53" s="298"/>
      <c r="F53" s="25"/>
      <c r="G53" s="25"/>
      <c r="H53" s="10"/>
      <c r="I53" s="10"/>
      <c r="J53" s="261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61"/>
      <c r="V53" s="21"/>
      <c r="W53" s="21"/>
      <c r="X53" s="21"/>
      <c r="Y53" s="22"/>
      <c r="Z53" s="22"/>
      <c r="AA53" s="26" t="s">
        <v>48</v>
      </c>
      <c r="AB53" s="136"/>
    </row>
    <row r="54" spans="3:28" s="2" customFormat="1" ht="15" customHeight="1">
      <c r="C54" s="28"/>
      <c r="F54" s="25"/>
      <c r="G54" s="25"/>
      <c r="H54" s="10"/>
      <c r="I54" s="10"/>
      <c r="J54" s="261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4"/>
      <c r="V54" s="79"/>
      <c r="W54" s="27"/>
      <c r="X54" s="27"/>
      <c r="Y54" s="28"/>
      <c r="AA54" s="10"/>
      <c r="AB54" s="135"/>
    </row>
    <row r="55" spans="1:30" s="2" customFormat="1" ht="27" customHeight="1">
      <c r="A55" s="29" t="s">
        <v>49</v>
      </c>
      <c r="B55" s="30">
        <v>42</v>
      </c>
      <c r="C55" s="73" t="str">
        <f>VLOOKUP(B55,'男女リスト'!$A$3:$F$55,2)</f>
        <v>中村　　元</v>
      </c>
      <c r="D55" s="39" t="str">
        <f>VLOOKUP(B55,'男女リスト'!$A$3:$F$55,3)</f>
        <v>②</v>
      </c>
      <c r="E55" s="40" t="s">
        <v>1</v>
      </c>
      <c r="F55" s="41" t="str">
        <f>VLOOKUP(B55,'男女リスト'!$A$3:$F$55,5)</f>
        <v>四国</v>
      </c>
      <c r="G55" s="31" t="s">
        <v>2</v>
      </c>
      <c r="H55" s="41" t="str">
        <f>VLOOKUP(B55,'男女リスト'!$A$3:$F$55,6)</f>
        <v>新田</v>
      </c>
      <c r="I55" s="41" t="s">
        <v>132</v>
      </c>
      <c r="J55" s="269"/>
      <c r="K55" s="262"/>
      <c r="L55" s="263"/>
      <c r="M55" s="243"/>
      <c r="N55" s="243"/>
      <c r="O55" s="274"/>
      <c r="P55" s="273"/>
      <c r="Q55" s="291"/>
      <c r="R55" s="292"/>
      <c r="S55" s="263"/>
      <c r="T55" s="293"/>
      <c r="U55" s="201" t="s">
        <v>50</v>
      </c>
      <c r="V55" s="80" t="str">
        <f>VLOOKUP(AD55,'男女リスト'!$A$3:$F$55,2)</f>
        <v>丹下　颯希</v>
      </c>
      <c r="W55" s="80" t="str">
        <f>VLOOKUP(AD55,'男女リスト'!$A$3:$F$55,3)</f>
        <v>①</v>
      </c>
      <c r="X55" s="38" t="s">
        <v>1</v>
      </c>
      <c r="Y55" s="38" t="str">
        <f>VLOOKUP(AD55,'男女リスト'!$A$3:$F$55,5)</f>
        <v>四国</v>
      </c>
      <c r="Z55" s="22" t="s">
        <v>2</v>
      </c>
      <c r="AA55" s="38" t="str">
        <f>VLOOKUP(AD55,'男女リスト'!$A$3:$F$55,6)</f>
        <v>新田</v>
      </c>
      <c r="AB55" s="135" t="s">
        <v>132</v>
      </c>
      <c r="AC55" s="138"/>
      <c r="AD55" s="2">
        <v>43</v>
      </c>
    </row>
    <row r="56" spans="1:29" s="2" customFormat="1" ht="27" customHeight="1">
      <c r="A56" s="29"/>
      <c r="B56" s="30"/>
      <c r="C56" s="73"/>
      <c r="D56" s="39"/>
      <c r="E56" s="40"/>
      <c r="F56" s="41"/>
      <c r="G56" s="31"/>
      <c r="H56" s="41"/>
      <c r="I56" s="41"/>
      <c r="J56" s="269"/>
      <c r="K56" s="243"/>
      <c r="L56" s="263"/>
      <c r="M56" s="263"/>
      <c r="N56" s="294"/>
      <c r="O56" s="176"/>
      <c r="P56" s="294"/>
      <c r="Q56" s="291"/>
      <c r="R56" s="263"/>
      <c r="S56" s="263"/>
      <c r="T56" s="293"/>
      <c r="U56" s="201"/>
      <c r="V56" s="80"/>
      <c r="W56" s="80"/>
      <c r="X56" s="38"/>
      <c r="Y56" s="38"/>
      <c r="Z56" s="22"/>
      <c r="AA56" s="38"/>
      <c r="AB56" s="137"/>
      <c r="AC56" s="4"/>
    </row>
    <row r="57" spans="1:30" s="2" customFormat="1" ht="27" customHeight="1">
      <c r="A57" s="29" t="s">
        <v>51</v>
      </c>
      <c r="B57" s="30">
        <v>30</v>
      </c>
      <c r="C57" s="73" t="str">
        <f>VLOOKUP(B57,'男女リスト'!$A$3:$F$55,2)</f>
        <v>三田　陽輝</v>
      </c>
      <c r="D57" s="39" t="str">
        <f>VLOOKUP(B57,'男女リスト'!$A$3:$F$55,3)</f>
        <v>②</v>
      </c>
      <c r="E57" s="40" t="s">
        <v>1</v>
      </c>
      <c r="F57" s="41" t="str">
        <f>VLOOKUP(B57,'男女リスト'!$A$3:$F$55,5)</f>
        <v>近畿</v>
      </c>
      <c r="G57" s="31" t="s">
        <v>2</v>
      </c>
      <c r="H57" s="41" t="str">
        <f>VLOOKUP(B57,'男女リスト'!$A$3:$F$55,6)</f>
        <v>相生学院</v>
      </c>
      <c r="I57" s="41" t="s">
        <v>132</v>
      </c>
      <c r="J57" s="269"/>
      <c r="K57" s="243"/>
      <c r="L57" s="263"/>
      <c r="M57" s="243"/>
      <c r="N57" s="243"/>
      <c r="O57" s="274"/>
      <c r="P57" s="273"/>
      <c r="Q57" s="291"/>
      <c r="R57" s="292"/>
      <c r="S57" s="263"/>
      <c r="T57" s="293"/>
      <c r="U57" s="201" t="s">
        <v>295</v>
      </c>
      <c r="V57" s="80" t="str">
        <f>VLOOKUP(AD57,'男女リスト'!$A$3:$F$55,2)</f>
        <v>奥村龍太郎</v>
      </c>
      <c r="W57" s="80" t="str">
        <f>VLOOKUP(AD57,'男女リスト'!$A$3:$F$55,3)</f>
        <v>②</v>
      </c>
      <c r="X57" s="38" t="s">
        <v>1</v>
      </c>
      <c r="Y57" s="38" t="str">
        <f>VLOOKUP(AD57,'男女リスト'!$A$3:$F$55,5)</f>
        <v>九州</v>
      </c>
      <c r="Z57" s="22" t="s">
        <v>2</v>
      </c>
      <c r="AA57" s="38" t="str">
        <f>VLOOKUP(AD57,'男女リスト'!$A$3:$F$55,6)</f>
        <v>沖縄尚学</v>
      </c>
      <c r="AB57" s="135" t="s">
        <v>132</v>
      </c>
      <c r="AC57" s="4"/>
      <c r="AD57" s="2">
        <v>45</v>
      </c>
    </row>
    <row r="58" spans="1:29" s="2" customFormat="1" ht="27" customHeight="1">
      <c r="A58" s="29"/>
      <c r="B58" s="30"/>
      <c r="C58" s="73"/>
      <c r="D58" s="39"/>
      <c r="E58" s="40"/>
      <c r="F58" s="41"/>
      <c r="G58" s="31"/>
      <c r="H58" s="41"/>
      <c r="I58" s="41"/>
      <c r="J58" s="269"/>
      <c r="K58" s="243"/>
      <c r="L58" s="263"/>
      <c r="M58" s="263"/>
      <c r="N58" s="294"/>
      <c r="O58" s="176"/>
      <c r="P58" s="294"/>
      <c r="Q58" s="291"/>
      <c r="R58" s="263"/>
      <c r="S58" s="263"/>
      <c r="T58" s="293"/>
      <c r="U58" s="201"/>
      <c r="V58" s="80"/>
      <c r="W58" s="80"/>
      <c r="X58" s="38"/>
      <c r="Y58" s="41"/>
      <c r="Z58" s="22"/>
      <c r="AA58" s="44"/>
      <c r="AB58" s="137"/>
      <c r="AC58" s="4"/>
    </row>
    <row r="59" spans="1:30" s="2" customFormat="1" ht="27" customHeight="1">
      <c r="A59" s="29" t="s">
        <v>52</v>
      </c>
      <c r="B59" s="30">
        <v>44</v>
      </c>
      <c r="C59" s="73" t="str">
        <f>VLOOKUP(B59,'男女リスト'!$A$3:$F$55,2)</f>
        <v>宮田　　陸</v>
      </c>
      <c r="D59" s="39" t="str">
        <f>VLOOKUP(B59,'男女リスト'!$A$3:$F$55,3)</f>
        <v>②</v>
      </c>
      <c r="E59" s="40" t="s">
        <v>1</v>
      </c>
      <c r="F59" s="41" t="str">
        <f>VLOOKUP(B59,'男女リスト'!$A$3:$F$55,5)</f>
        <v>九州</v>
      </c>
      <c r="G59" s="31" t="s">
        <v>2</v>
      </c>
      <c r="H59" s="41" t="str">
        <f>VLOOKUP(B59,'男女リスト'!$A$3:$F$55,6)</f>
        <v>筑陽学園</v>
      </c>
      <c r="I59" s="41" t="s">
        <v>132</v>
      </c>
      <c r="J59" s="269"/>
      <c r="K59" s="243"/>
      <c r="L59" s="263"/>
      <c r="M59" s="243"/>
      <c r="N59" s="243"/>
      <c r="O59" s="274"/>
      <c r="P59" s="273"/>
      <c r="Q59" s="291"/>
      <c r="R59" s="292"/>
      <c r="S59" s="263"/>
      <c r="T59" s="293"/>
      <c r="U59" s="201" t="s">
        <v>53</v>
      </c>
      <c r="V59" s="80" t="str">
        <f>VLOOKUP(AD59,'男女リスト'!$A$3:$F$55,2)</f>
        <v>飯田　  翔</v>
      </c>
      <c r="W59" s="80" t="str">
        <f>VLOOKUP(AD59,'男女リスト'!$A$3:$F$55,3)</f>
        <v>②</v>
      </c>
      <c r="X59" s="38" t="s">
        <v>1</v>
      </c>
      <c r="Y59" s="38" t="str">
        <f>VLOOKUP(AD59,'男女リスト'!$A$3:$F$55,5)</f>
        <v>北関東</v>
      </c>
      <c r="Z59" s="22" t="s">
        <v>2</v>
      </c>
      <c r="AA59" s="38" t="str">
        <f>VLOOKUP(AD59,'男女リスト'!$A$3:$F$55,6)</f>
        <v>足利大附</v>
      </c>
      <c r="AB59" s="135" t="s">
        <v>132</v>
      </c>
      <c r="AC59" s="4"/>
      <c r="AD59" s="2">
        <v>10</v>
      </c>
    </row>
    <row r="60" spans="1:29" s="2" customFormat="1" ht="27" customHeight="1">
      <c r="A60" s="29"/>
      <c r="B60" s="30"/>
      <c r="C60" s="73"/>
      <c r="D60" s="39"/>
      <c r="E60" s="40"/>
      <c r="F60" s="41"/>
      <c r="G60" s="31"/>
      <c r="H60" s="41"/>
      <c r="I60" s="41"/>
      <c r="J60" s="269"/>
      <c r="K60" s="243"/>
      <c r="L60" s="263"/>
      <c r="M60" s="263"/>
      <c r="N60" s="294"/>
      <c r="O60" s="176"/>
      <c r="P60" s="294"/>
      <c r="Q60" s="291"/>
      <c r="R60" s="263"/>
      <c r="S60" s="263"/>
      <c r="T60" s="293"/>
      <c r="U60" s="201"/>
      <c r="V60" s="80"/>
      <c r="W60" s="80"/>
      <c r="X60" s="38"/>
      <c r="Y60" s="41"/>
      <c r="Z60" s="22"/>
      <c r="AA60" s="44"/>
      <c r="AB60" s="137"/>
      <c r="AC60" s="4"/>
    </row>
    <row r="61" spans="1:30" s="2" customFormat="1" ht="27" customHeight="1">
      <c r="A61" s="29" t="s">
        <v>54</v>
      </c>
      <c r="B61" s="30">
        <v>37</v>
      </c>
      <c r="C61" s="73" t="str">
        <f>VLOOKUP(B61,'男女リスト'!$A$3:$F$55,2)</f>
        <v>藤井　悠人</v>
      </c>
      <c r="D61" s="39" t="str">
        <f>VLOOKUP(B61,'男女リスト'!$A$3:$F$55,3)</f>
        <v>②</v>
      </c>
      <c r="E61" s="40" t="s">
        <v>1</v>
      </c>
      <c r="F61" s="41" t="str">
        <f>VLOOKUP(B61,'男女リスト'!$A$3:$F$55,5)</f>
        <v>中国</v>
      </c>
      <c r="G61" s="31" t="s">
        <v>2</v>
      </c>
      <c r="H61" s="41" t="str">
        <f>VLOOKUP(B61,'男女リスト'!$A$3:$F$55,6)</f>
        <v>岡山理大附</v>
      </c>
      <c r="I61" s="41" t="s">
        <v>132</v>
      </c>
      <c r="J61" s="269"/>
      <c r="K61" s="243"/>
      <c r="L61" s="263"/>
      <c r="M61" s="299"/>
      <c r="N61" s="300"/>
      <c r="O61" s="301"/>
      <c r="P61" s="305"/>
      <c r="Q61" s="291"/>
      <c r="R61" s="292"/>
      <c r="S61" s="263"/>
      <c r="T61" s="293"/>
      <c r="U61" s="201" t="s">
        <v>55</v>
      </c>
      <c r="V61" s="80" t="str">
        <f>VLOOKUP(AD61,'男女リスト'!$A$3:$F$55,2)</f>
        <v>石垣　秀悟</v>
      </c>
      <c r="W61" s="80" t="str">
        <f>VLOOKUP(AD61,'男女リスト'!$A$3:$F$55,3)</f>
        <v>②</v>
      </c>
      <c r="X61" s="38" t="s">
        <v>1</v>
      </c>
      <c r="Y61" s="38" t="str">
        <f>VLOOKUP(AD61,'男女リスト'!$A$3:$F$55,5)</f>
        <v>北信越</v>
      </c>
      <c r="Z61" s="22" t="s">
        <v>2</v>
      </c>
      <c r="AA61" s="38" t="str">
        <f>VLOOKUP(AD61,'男女リスト'!$A$3:$F$55,6)</f>
        <v>松商学園</v>
      </c>
      <c r="AB61" s="135" t="s">
        <v>132</v>
      </c>
      <c r="AC61" s="4"/>
      <c r="AD61" s="2">
        <v>29</v>
      </c>
    </row>
    <row r="62" spans="1:28" s="2" customFormat="1" ht="27" customHeight="1">
      <c r="A62" s="42"/>
      <c r="B62" s="45"/>
      <c r="C62" s="75"/>
      <c r="D62" s="10"/>
      <c r="E62" s="10"/>
      <c r="F62" s="40"/>
      <c r="G62" s="22"/>
      <c r="H62" s="46"/>
      <c r="I62" s="46"/>
      <c r="J62" s="269"/>
      <c r="K62" s="243"/>
      <c r="L62" s="263"/>
      <c r="M62" s="299"/>
      <c r="N62" s="300"/>
      <c r="O62" s="301"/>
      <c r="P62" s="305"/>
      <c r="Q62" s="243"/>
      <c r="R62" s="263"/>
      <c r="S62" s="263"/>
      <c r="T62" s="263"/>
      <c r="U62" s="42"/>
      <c r="V62" s="10"/>
      <c r="W62" s="10"/>
      <c r="X62" s="10"/>
      <c r="Y62" s="40"/>
      <c r="Z62" s="40"/>
      <c r="AA62" s="22"/>
      <c r="AB62" s="22"/>
    </row>
    <row r="63" spans="3:22" s="2" customFormat="1" ht="27" customHeight="1">
      <c r="C63" s="28"/>
      <c r="F63" s="50"/>
      <c r="G63" s="50"/>
      <c r="H63" s="22"/>
      <c r="I63" s="22"/>
      <c r="J63" s="261"/>
      <c r="K63" s="243"/>
      <c r="L63" s="243"/>
      <c r="M63" s="243"/>
      <c r="N63" s="295"/>
      <c r="O63" s="296"/>
      <c r="P63" s="296"/>
      <c r="Q63" s="243"/>
      <c r="R63" s="243"/>
      <c r="S63" s="243"/>
      <c r="T63" s="243"/>
      <c r="U63" s="261"/>
      <c r="V63" s="28"/>
    </row>
    <row r="64" spans="2:22" s="2" customFormat="1" ht="27" customHeight="1">
      <c r="B64" s="51"/>
      <c r="C64" s="28"/>
      <c r="D64" s="52"/>
      <c r="E64" s="53"/>
      <c r="F64" s="51"/>
      <c r="G64" s="51"/>
      <c r="H64" s="51"/>
      <c r="I64" s="51"/>
      <c r="J64" s="272"/>
      <c r="K64" s="243"/>
      <c r="L64" s="271"/>
      <c r="M64" s="243"/>
      <c r="N64" s="270"/>
      <c r="O64" s="296"/>
      <c r="P64" s="296"/>
      <c r="Q64" s="243"/>
      <c r="R64" s="243"/>
      <c r="S64" s="243"/>
      <c r="T64" s="243"/>
      <c r="U64" s="261"/>
      <c r="V64" s="28"/>
    </row>
    <row r="65" spans="3:22" s="2" customFormat="1" ht="23.25">
      <c r="C65" s="28"/>
      <c r="D65" s="5"/>
      <c r="E65" s="32"/>
      <c r="F65" s="32"/>
      <c r="G65" s="32"/>
      <c r="H65" s="32"/>
      <c r="I65" s="32"/>
      <c r="J65" s="264"/>
      <c r="K65" s="243"/>
      <c r="L65" s="243"/>
      <c r="M65" s="243"/>
      <c r="N65" s="295"/>
      <c r="O65" s="296"/>
      <c r="P65" s="296"/>
      <c r="Q65" s="243"/>
      <c r="R65" s="243"/>
      <c r="S65" s="243"/>
      <c r="T65" s="243"/>
      <c r="U65" s="261"/>
      <c r="V65" s="28"/>
    </row>
    <row r="66" spans="3:22" s="2" customFormat="1" ht="23.25">
      <c r="C66" s="28"/>
      <c r="D66" s="5"/>
      <c r="E66" s="25"/>
      <c r="F66" s="32"/>
      <c r="G66" s="32"/>
      <c r="H66" s="32"/>
      <c r="I66" s="32"/>
      <c r="J66" s="264"/>
      <c r="K66" s="243"/>
      <c r="L66" s="271"/>
      <c r="M66" s="243"/>
      <c r="N66" s="270"/>
      <c r="O66" s="297"/>
      <c r="P66" s="296"/>
      <c r="Q66" s="243"/>
      <c r="R66" s="243"/>
      <c r="S66" s="243"/>
      <c r="T66" s="243"/>
      <c r="U66" s="261"/>
      <c r="V66" s="28"/>
    </row>
    <row r="67" spans="1:30" s="54" customFormat="1" ht="24" customHeight="1">
      <c r="A67" s="2"/>
      <c r="B67" s="2"/>
      <c r="C67" s="28"/>
      <c r="D67" s="5"/>
      <c r="E67" s="32"/>
      <c r="F67" s="32"/>
      <c r="G67" s="32"/>
      <c r="H67" s="32"/>
      <c r="I67" s="32"/>
      <c r="J67" s="264"/>
      <c r="K67" s="243"/>
      <c r="L67" s="243"/>
      <c r="M67" s="243"/>
      <c r="N67" s="297"/>
      <c r="O67" s="297"/>
      <c r="P67" s="297"/>
      <c r="Q67" s="297"/>
      <c r="R67" s="243"/>
      <c r="S67" s="243"/>
      <c r="T67" s="243"/>
      <c r="U67" s="261"/>
      <c r="V67" s="76"/>
      <c r="Y67" s="32"/>
      <c r="Z67" s="32"/>
      <c r="AA67" s="33"/>
      <c r="AB67" s="33"/>
      <c r="AD67" s="2"/>
    </row>
    <row r="68" spans="3:30" s="54" customFormat="1" ht="12.75" customHeight="1">
      <c r="C68" s="76"/>
      <c r="H68" s="55"/>
      <c r="I68" s="55"/>
      <c r="J68" s="261"/>
      <c r="K68" s="243"/>
      <c r="L68" s="243"/>
      <c r="M68" s="297"/>
      <c r="N68" s="297"/>
      <c r="O68" s="297"/>
      <c r="P68" s="297"/>
      <c r="Q68" s="297"/>
      <c r="R68" s="297"/>
      <c r="S68" s="243"/>
      <c r="T68" s="243"/>
      <c r="U68" s="261"/>
      <c r="V68" s="76"/>
      <c r="Y68" s="32"/>
      <c r="Z68" s="32"/>
      <c r="AD68" s="2"/>
    </row>
    <row r="69" spans="3:30" s="54" customFormat="1" ht="12.75" customHeight="1">
      <c r="C69" s="76"/>
      <c r="H69" s="55"/>
      <c r="I69" s="55"/>
      <c r="J69" s="261"/>
      <c r="K69" s="243"/>
      <c r="L69" s="243"/>
      <c r="M69" s="297"/>
      <c r="N69" s="297"/>
      <c r="O69" s="297"/>
      <c r="P69" s="297"/>
      <c r="Q69" s="297"/>
      <c r="R69" s="297"/>
      <c r="S69" s="243"/>
      <c r="T69" s="243"/>
      <c r="U69" s="261"/>
      <c r="V69" s="76"/>
      <c r="Y69" s="32"/>
      <c r="Z69" s="32"/>
      <c r="AD69" s="2"/>
    </row>
    <row r="83" ht="13.5" customHeight="1"/>
    <row r="84" ht="13.5" customHeight="1"/>
    <row r="85" ht="13.5" customHeight="1"/>
    <row r="86" ht="13.5" customHeight="1"/>
  </sheetData>
  <sheetProtection/>
  <mergeCells count="425">
    <mergeCell ref="N9:Q9"/>
    <mergeCell ref="N8:Q8"/>
    <mergeCell ref="A1:AC1"/>
    <mergeCell ref="AA42:AA43"/>
    <mergeCell ref="X42:X43"/>
    <mergeCell ref="AB20:AB21"/>
    <mergeCell ref="AB36:AB37"/>
    <mergeCell ref="AB38:AB39"/>
    <mergeCell ref="I14:I15"/>
    <mergeCell ref="W50:W51"/>
    <mergeCell ref="AB40:AB41"/>
    <mergeCell ref="AB42:AB43"/>
    <mergeCell ref="AB44:AB45"/>
    <mergeCell ref="AB46:AB47"/>
    <mergeCell ref="AB48:AB49"/>
    <mergeCell ref="AB50:AB51"/>
    <mergeCell ref="AA50:AA51"/>
    <mergeCell ref="Y48:Y49"/>
    <mergeCell ref="Z48:Z49"/>
    <mergeCell ref="I44:I45"/>
    <mergeCell ref="I46:I47"/>
    <mergeCell ref="W46:W47"/>
    <mergeCell ref="W48:W49"/>
    <mergeCell ref="X48:X49"/>
    <mergeCell ref="AB10:AB11"/>
    <mergeCell ref="AB12:AB13"/>
    <mergeCell ref="AB14:AB15"/>
    <mergeCell ref="AB16:AB17"/>
    <mergeCell ref="AB18:AB19"/>
    <mergeCell ref="I36:I37"/>
    <mergeCell ref="AA14:AA15"/>
    <mergeCell ref="W18:W19"/>
    <mergeCell ref="X18:X19"/>
    <mergeCell ref="Y18:Y19"/>
    <mergeCell ref="W20:W21"/>
    <mergeCell ref="L2:S2"/>
    <mergeCell ref="W2:AC2"/>
    <mergeCell ref="I4:I5"/>
    <mergeCell ref="I6:I7"/>
    <mergeCell ref="AB4:AB5"/>
    <mergeCell ref="AB6:AB7"/>
    <mergeCell ref="W3:AC3"/>
    <mergeCell ref="AC4:AC5"/>
    <mergeCell ref="V4:V5"/>
    <mergeCell ref="A4:A5"/>
    <mergeCell ref="C4:C5"/>
    <mergeCell ref="D4:D5"/>
    <mergeCell ref="E4:E5"/>
    <mergeCell ref="F4:F5"/>
    <mergeCell ref="A2:D2"/>
    <mergeCell ref="AA4:AA5"/>
    <mergeCell ref="G4:G5"/>
    <mergeCell ref="H4:H5"/>
    <mergeCell ref="Z4:Z5"/>
    <mergeCell ref="V6:V7"/>
    <mergeCell ref="I8:I9"/>
    <mergeCell ref="H6:H7"/>
    <mergeCell ref="W4:W5"/>
    <mergeCell ref="X4:X5"/>
    <mergeCell ref="Y4:Y5"/>
    <mergeCell ref="AC6:AC7"/>
    <mergeCell ref="J7:J8"/>
    <mergeCell ref="U7:U8"/>
    <mergeCell ref="W6:W7"/>
    <mergeCell ref="X6:X7"/>
    <mergeCell ref="Y6:Y7"/>
    <mergeCell ref="Z6:Z7"/>
    <mergeCell ref="AA6:AA7"/>
    <mergeCell ref="AB8:AB9"/>
    <mergeCell ref="Z8:Z9"/>
    <mergeCell ref="F6:F7"/>
    <mergeCell ref="G6:G7"/>
    <mergeCell ref="A8:A9"/>
    <mergeCell ref="C8:C9"/>
    <mergeCell ref="D8:D9"/>
    <mergeCell ref="E8:E9"/>
    <mergeCell ref="A6:A7"/>
    <mergeCell ref="C6:C7"/>
    <mergeCell ref="D6:D7"/>
    <mergeCell ref="E6:E7"/>
    <mergeCell ref="F10:F11"/>
    <mergeCell ref="W8:W9"/>
    <mergeCell ref="G10:G11"/>
    <mergeCell ref="H10:H11"/>
    <mergeCell ref="Y8:Y9"/>
    <mergeCell ref="V8:V9"/>
    <mergeCell ref="F8:F9"/>
    <mergeCell ref="G8:G9"/>
    <mergeCell ref="H8:H9"/>
    <mergeCell ref="J11:J12"/>
    <mergeCell ref="A10:A11"/>
    <mergeCell ref="C10:C11"/>
    <mergeCell ref="D10:D11"/>
    <mergeCell ref="E10:E11"/>
    <mergeCell ref="AA8:AA9"/>
    <mergeCell ref="AC8:AC9"/>
    <mergeCell ref="L9:L10"/>
    <mergeCell ref="S9:S10"/>
    <mergeCell ref="X8:X9"/>
    <mergeCell ref="AC10:AC11"/>
    <mergeCell ref="H12:H13"/>
    <mergeCell ref="Y10:Y11"/>
    <mergeCell ref="Z10:Z11"/>
    <mergeCell ref="I12:I13"/>
    <mergeCell ref="I10:I11"/>
    <mergeCell ref="W10:W11"/>
    <mergeCell ref="X10:X11"/>
    <mergeCell ref="N10:Q10"/>
    <mergeCell ref="U11:U12"/>
    <mergeCell ref="AA12:AA13"/>
    <mergeCell ref="AC12:AC13"/>
    <mergeCell ref="V10:V11"/>
    <mergeCell ref="Y12:Y13"/>
    <mergeCell ref="Z12:Z13"/>
    <mergeCell ref="V12:V13"/>
    <mergeCell ref="W12:W13"/>
    <mergeCell ref="X12:X13"/>
    <mergeCell ref="AA10:AA11"/>
    <mergeCell ref="A12:A13"/>
    <mergeCell ref="C12:C13"/>
    <mergeCell ref="D12:D13"/>
    <mergeCell ref="E12:E13"/>
    <mergeCell ref="F12:F13"/>
    <mergeCell ref="G12:G13"/>
    <mergeCell ref="AC14:AC15"/>
    <mergeCell ref="M15:M16"/>
    <mergeCell ref="R15:R16"/>
    <mergeCell ref="W14:W15"/>
    <mergeCell ref="X14:X15"/>
    <mergeCell ref="Y14:Y15"/>
    <mergeCell ref="Z14:Z15"/>
    <mergeCell ref="AA16:AA17"/>
    <mergeCell ref="AC16:AC17"/>
    <mergeCell ref="H14:H15"/>
    <mergeCell ref="V14:V15"/>
    <mergeCell ref="F14:F15"/>
    <mergeCell ref="G14:G15"/>
    <mergeCell ref="A16:A17"/>
    <mergeCell ref="C16:C17"/>
    <mergeCell ref="D16:D17"/>
    <mergeCell ref="E16:E17"/>
    <mergeCell ref="A14:A15"/>
    <mergeCell ref="C14:C15"/>
    <mergeCell ref="D14:D15"/>
    <mergeCell ref="E14:E15"/>
    <mergeCell ref="F16:F17"/>
    <mergeCell ref="G16:G17"/>
    <mergeCell ref="F18:F19"/>
    <mergeCell ref="G18:G19"/>
    <mergeCell ref="V16:V17"/>
    <mergeCell ref="A18:A19"/>
    <mergeCell ref="C18:C19"/>
    <mergeCell ref="D18:D19"/>
    <mergeCell ref="E18:E19"/>
    <mergeCell ref="J19:J20"/>
    <mergeCell ref="U19:U20"/>
    <mergeCell ref="A20:A21"/>
    <mergeCell ref="E20:E21"/>
    <mergeCell ref="I16:I17"/>
    <mergeCell ref="AC18:AC19"/>
    <mergeCell ref="AC20:AC21"/>
    <mergeCell ref="X20:X21"/>
    <mergeCell ref="Y20:Y21"/>
    <mergeCell ref="Z20:Z21"/>
    <mergeCell ref="G20:G21"/>
    <mergeCell ref="H20:H21"/>
    <mergeCell ref="V20:V21"/>
    <mergeCell ref="I18:I19"/>
    <mergeCell ref="I20:I21"/>
    <mergeCell ref="AA20:AA21"/>
    <mergeCell ref="A24:A25"/>
    <mergeCell ref="C24:C25"/>
    <mergeCell ref="W16:W17"/>
    <mergeCell ref="X16:X17"/>
    <mergeCell ref="Y16:Y17"/>
    <mergeCell ref="Z16:Z17"/>
    <mergeCell ref="Z18:Z19"/>
    <mergeCell ref="A22:A23"/>
    <mergeCell ref="H16:H17"/>
    <mergeCell ref="C22:C23"/>
    <mergeCell ref="D22:D23"/>
    <mergeCell ref="E22:E23"/>
    <mergeCell ref="F22:F23"/>
    <mergeCell ref="G22:G23"/>
    <mergeCell ref="AA18:AA19"/>
    <mergeCell ref="H18:H19"/>
    <mergeCell ref="V18:V19"/>
    <mergeCell ref="C20:C21"/>
    <mergeCell ref="D20:D21"/>
    <mergeCell ref="F20:F21"/>
    <mergeCell ref="AC22:AC23"/>
    <mergeCell ref="J23:J24"/>
    <mergeCell ref="U23:U24"/>
    <mergeCell ref="Y22:Y23"/>
    <mergeCell ref="Z22:Z23"/>
    <mergeCell ref="AA22:AA23"/>
    <mergeCell ref="AC24:AC25"/>
    <mergeCell ref="Y24:Y25"/>
    <mergeCell ref="AA24:AA25"/>
    <mergeCell ref="AB22:AB23"/>
    <mergeCell ref="D24:D25"/>
    <mergeCell ref="E24:E25"/>
    <mergeCell ref="F24:F25"/>
    <mergeCell ref="G24:G25"/>
    <mergeCell ref="V26:V27"/>
    <mergeCell ref="W26:W27"/>
    <mergeCell ref="I24:I25"/>
    <mergeCell ref="I26:I27"/>
    <mergeCell ref="H24:H25"/>
    <mergeCell ref="W22:W23"/>
    <mergeCell ref="X22:X23"/>
    <mergeCell ref="V24:V25"/>
    <mergeCell ref="W24:W25"/>
    <mergeCell ref="X24:X25"/>
    <mergeCell ref="H22:H23"/>
    <mergeCell ref="L21:L22"/>
    <mergeCell ref="S21:S22"/>
    <mergeCell ref="V22:V23"/>
    <mergeCell ref="I22:I23"/>
    <mergeCell ref="AA28:AA29"/>
    <mergeCell ref="AC28:AC29"/>
    <mergeCell ref="Z24:Z25"/>
    <mergeCell ref="X26:X27"/>
    <mergeCell ref="Y26:Y27"/>
    <mergeCell ref="Z26:Z27"/>
    <mergeCell ref="AB24:AB25"/>
    <mergeCell ref="AB26:AB27"/>
    <mergeCell ref="AB28:AB29"/>
    <mergeCell ref="X28:X29"/>
    <mergeCell ref="Y28:Y29"/>
    <mergeCell ref="AA26:AA27"/>
    <mergeCell ref="AC26:AC27"/>
    <mergeCell ref="A28:A29"/>
    <mergeCell ref="C28:C29"/>
    <mergeCell ref="D28:D29"/>
    <mergeCell ref="E28:E29"/>
    <mergeCell ref="F28:F29"/>
    <mergeCell ref="Z28:Z29"/>
    <mergeCell ref="A26:A27"/>
    <mergeCell ref="V28:V29"/>
    <mergeCell ref="W28:W29"/>
    <mergeCell ref="I28:I29"/>
    <mergeCell ref="F26:F27"/>
    <mergeCell ref="G26:G27"/>
    <mergeCell ref="H26:H27"/>
    <mergeCell ref="G28:G29"/>
    <mergeCell ref="H28:H29"/>
    <mergeCell ref="D30:D31"/>
    <mergeCell ref="E30:E31"/>
    <mergeCell ref="F30:F31"/>
    <mergeCell ref="G30:G31"/>
    <mergeCell ref="C26:C27"/>
    <mergeCell ref="D26:D27"/>
    <mergeCell ref="E26:E27"/>
    <mergeCell ref="AC30:AC31"/>
    <mergeCell ref="J31:J32"/>
    <mergeCell ref="U31:U32"/>
    <mergeCell ref="W30:W31"/>
    <mergeCell ref="X30:X31"/>
    <mergeCell ref="Y30:Y31"/>
    <mergeCell ref="Z30:Z31"/>
    <mergeCell ref="AA30:AA31"/>
    <mergeCell ref="AB30:AB31"/>
    <mergeCell ref="AB32:AB33"/>
    <mergeCell ref="V30:V31"/>
    <mergeCell ref="A32:A33"/>
    <mergeCell ref="C32:C33"/>
    <mergeCell ref="D32:D33"/>
    <mergeCell ref="E32:E33"/>
    <mergeCell ref="V32:V33"/>
    <mergeCell ref="G32:G33"/>
    <mergeCell ref="H32:H33"/>
    <mergeCell ref="H30:H31"/>
    <mergeCell ref="A30:A31"/>
    <mergeCell ref="I30:I31"/>
    <mergeCell ref="I32:I33"/>
    <mergeCell ref="A34:A35"/>
    <mergeCell ref="C34:C35"/>
    <mergeCell ref="D34:D35"/>
    <mergeCell ref="E34:E35"/>
    <mergeCell ref="F34:F35"/>
    <mergeCell ref="F32:F33"/>
    <mergeCell ref="I34:I35"/>
    <mergeCell ref="C30:C31"/>
    <mergeCell ref="X32:X33"/>
    <mergeCell ref="Y32:Y33"/>
    <mergeCell ref="Z32:Z33"/>
    <mergeCell ref="AA32:AA33"/>
    <mergeCell ref="AC32:AC33"/>
    <mergeCell ref="L33:L34"/>
    <mergeCell ref="S33:S34"/>
    <mergeCell ref="W32:W33"/>
    <mergeCell ref="AB34:AB35"/>
    <mergeCell ref="AC34:AC35"/>
    <mergeCell ref="J35:J36"/>
    <mergeCell ref="U35:U36"/>
    <mergeCell ref="X34:X35"/>
    <mergeCell ref="Y34:Y35"/>
    <mergeCell ref="Z34:Z35"/>
    <mergeCell ref="AA34:AA35"/>
    <mergeCell ref="V34:V35"/>
    <mergeCell ref="W34:W35"/>
    <mergeCell ref="W36:W37"/>
    <mergeCell ref="Z36:Z37"/>
    <mergeCell ref="AC36:AC37"/>
    <mergeCell ref="X36:X37"/>
    <mergeCell ref="Y36:Y37"/>
    <mergeCell ref="C36:C37"/>
    <mergeCell ref="D36:D37"/>
    <mergeCell ref="E36:E37"/>
    <mergeCell ref="F36:F37"/>
    <mergeCell ref="G36:G37"/>
    <mergeCell ref="H36:H37"/>
    <mergeCell ref="V36:V37"/>
    <mergeCell ref="AA36:AA37"/>
    <mergeCell ref="G34:G35"/>
    <mergeCell ref="H34:H35"/>
    <mergeCell ref="A38:A39"/>
    <mergeCell ref="C38:C39"/>
    <mergeCell ref="D38:D39"/>
    <mergeCell ref="E38:E39"/>
    <mergeCell ref="F38:F39"/>
    <mergeCell ref="G38:G39"/>
    <mergeCell ref="H38:H39"/>
    <mergeCell ref="A36:A37"/>
    <mergeCell ref="AA38:AA39"/>
    <mergeCell ref="AC38:AC39"/>
    <mergeCell ref="M39:M40"/>
    <mergeCell ref="R39:R40"/>
    <mergeCell ref="AA40:AA41"/>
    <mergeCell ref="AC40:AC41"/>
    <mergeCell ref="Y40:Y41"/>
    <mergeCell ref="Z40:Z41"/>
    <mergeCell ref="V38:V39"/>
    <mergeCell ref="W38:W39"/>
    <mergeCell ref="H40:H41"/>
    <mergeCell ref="V40:V41"/>
    <mergeCell ref="W40:W41"/>
    <mergeCell ref="X40:X41"/>
    <mergeCell ref="Z38:Z39"/>
    <mergeCell ref="X38:X39"/>
    <mergeCell ref="Y38:Y39"/>
    <mergeCell ref="I38:I39"/>
    <mergeCell ref="I40:I41"/>
    <mergeCell ref="AC42:AC43"/>
    <mergeCell ref="J43:J44"/>
    <mergeCell ref="U43:U44"/>
    <mergeCell ref="F44:F45"/>
    <mergeCell ref="G44:G45"/>
    <mergeCell ref="H42:H43"/>
    <mergeCell ref="V42:V43"/>
    <mergeCell ref="Z42:Z43"/>
    <mergeCell ref="AA44:AA45"/>
    <mergeCell ref="W42:W43"/>
    <mergeCell ref="F40:F41"/>
    <mergeCell ref="G40:G41"/>
    <mergeCell ref="A40:A41"/>
    <mergeCell ref="C40:C41"/>
    <mergeCell ref="D40:D41"/>
    <mergeCell ref="A42:A43"/>
    <mergeCell ref="E40:E41"/>
    <mergeCell ref="C42:C43"/>
    <mergeCell ref="D42:D43"/>
    <mergeCell ref="E42:E43"/>
    <mergeCell ref="F42:F43"/>
    <mergeCell ref="G42:G43"/>
    <mergeCell ref="I42:I43"/>
    <mergeCell ref="AC44:AC45"/>
    <mergeCell ref="V44:V45"/>
    <mergeCell ref="W44:W45"/>
    <mergeCell ref="X44:X45"/>
    <mergeCell ref="Y44:Y45"/>
    <mergeCell ref="Z44:Z45"/>
    <mergeCell ref="Y42:Y43"/>
    <mergeCell ref="AC46:AC47"/>
    <mergeCell ref="J47:J48"/>
    <mergeCell ref="U47:U48"/>
    <mergeCell ref="X46:X47"/>
    <mergeCell ref="Y46:Y47"/>
    <mergeCell ref="Z46:Z47"/>
    <mergeCell ref="L45:L46"/>
    <mergeCell ref="S45:S46"/>
    <mergeCell ref="V46:V47"/>
    <mergeCell ref="AA46:AA47"/>
    <mergeCell ref="H44:H45"/>
    <mergeCell ref="H46:H47"/>
    <mergeCell ref="A46:A47"/>
    <mergeCell ref="C46:C47"/>
    <mergeCell ref="D46:D47"/>
    <mergeCell ref="E46:E47"/>
    <mergeCell ref="A44:A45"/>
    <mergeCell ref="C44:C45"/>
    <mergeCell ref="D44:D45"/>
    <mergeCell ref="E44:E45"/>
    <mergeCell ref="Z50:Z51"/>
    <mergeCell ref="AC50:AC51"/>
    <mergeCell ref="AA48:AA49"/>
    <mergeCell ref="AC48:AC49"/>
    <mergeCell ref="X50:X51"/>
    <mergeCell ref="Y50:Y51"/>
    <mergeCell ref="F46:F47"/>
    <mergeCell ref="G46:G47"/>
    <mergeCell ref="F50:F51"/>
    <mergeCell ref="G50:G51"/>
    <mergeCell ref="H50:H51"/>
    <mergeCell ref="V50:V51"/>
    <mergeCell ref="I48:I49"/>
    <mergeCell ref="I50:I51"/>
    <mergeCell ref="H48:H49"/>
    <mergeCell ref="D48:D49"/>
    <mergeCell ref="E48:E49"/>
    <mergeCell ref="F48:F49"/>
    <mergeCell ref="C50:C51"/>
    <mergeCell ref="D50:D51"/>
    <mergeCell ref="E50:E51"/>
    <mergeCell ref="A53:C53"/>
    <mergeCell ref="M61:M62"/>
    <mergeCell ref="N61:N62"/>
    <mergeCell ref="O61:O62"/>
    <mergeCell ref="A50:A51"/>
    <mergeCell ref="V48:V49"/>
    <mergeCell ref="G48:G49"/>
    <mergeCell ref="P61:P62"/>
    <mergeCell ref="A48:A49"/>
    <mergeCell ref="C48:C49"/>
  </mergeCells>
  <printOptions horizontalCentered="1"/>
  <pageMargins left="0" right="0" top="0.984251968503937" bottom="0" header="0.5118110236220472" footer="0.5118110236220472"/>
  <pageSetup fitToHeight="0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view="pageBreakPreview" zoomScale="40" zoomScaleNormal="40" zoomScaleSheetLayoutView="40" zoomScalePageLayoutView="0" workbookViewId="0" topLeftCell="A1">
      <selection activeCell="J50" sqref="J50"/>
    </sheetView>
  </sheetViews>
  <sheetFormatPr defaultColWidth="9.00390625" defaultRowHeight="13.5"/>
  <cols>
    <col min="1" max="1" width="6.50390625" style="3" customWidth="1"/>
    <col min="2" max="2" width="25.375" style="3" customWidth="1"/>
    <col min="3" max="3" width="18.75390625" style="3" customWidth="1"/>
    <col min="4" max="4" width="10.125" style="238" customWidth="1"/>
    <col min="5" max="11" width="10.125" style="213" customWidth="1"/>
    <col min="12" max="12" width="25.50390625" style="61" customWidth="1"/>
    <col min="13" max="13" width="18.625" style="61" customWidth="1"/>
    <col min="14" max="14" width="6.50390625" style="3" customWidth="1"/>
    <col min="15" max="15" width="5.75390625" style="3" customWidth="1"/>
    <col min="16" max="247" width="9.00390625" style="3" customWidth="1"/>
  </cols>
  <sheetData>
    <row r="1" spans="1:14" ht="16.5" customHeight="1">
      <c r="A1" s="1"/>
      <c r="B1" s="1"/>
      <c r="C1" s="1"/>
      <c r="D1" s="212"/>
      <c r="E1" s="212"/>
      <c r="F1" s="212"/>
      <c r="G1" s="212"/>
      <c r="H1" s="212"/>
      <c r="I1" s="212"/>
      <c r="J1" s="212"/>
      <c r="K1" s="212"/>
      <c r="L1" s="56"/>
      <c r="M1" s="56"/>
      <c r="N1" s="1"/>
    </row>
    <row r="2" spans="1:15" ht="38.25" customHeight="1">
      <c r="A2" s="49" t="s">
        <v>56</v>
      </c>
      <c r="B2" s="57"/>
      <c r="C2" s="57"/>
      <c r="D2" s="213"/>
      <c r="K2" s="214"/>
      <c r="L2" s="130" t="s">
        <v>281</v>
      </c>
      <c r="M2" s="129"/>
      <c r="N2" s="129"/>
      <c r="O2" s="20"/>
    </row>
    <row r="3" spans="1:15" ht="31.5" customHeight="1">
      <c r="A3" s="58"/>
      <c r="B3" s="24"/>
      <c r="C3" s="24"/>
      <c r="D3" s="215"/>
      <c r="E3" s="216"/>
      <c r="F3" s="216"/>
      <c r="G3" s="216"/>
      <c r="H3" s="216"/>
      <c r="I3" s="216"/>
      <c r="J3" s="216"/>
      <c r="K3" s="217"/>
      <c r="L3" s="128" t="s">
        <v>282</v>
      </c>
      <c r="M3" s="43"/>
      <c r="N3" s="43"/>
      <c r="O3" s="20"/>
    </row>
    <row r="4" spans="1:14" ht="17.25" customHeight="1">
      <c r="A4" s="337">
        <v>1</v>
      </c>
      <c r="B4" s="59" t="s">
        <v>57</v>
      </c>
      <c r="C4" s="20"/>
      <c r="D4" s="215"/>
      <c r="E4" s="216"/>
      <c r="F4" s="216"/>
      <c r="G4" s="216"/>
      <c r="H4" s="216"/>
      <c r="I4" s="216"/>
      <c r="J4" s="216"/>
      <c r="K4" s="216"/>
      <c r="L4" s="59" t="s">
        <v>58</v>
      </c>
      <c r="M4" s="20"/>
      <c r="N4" s="337">
        <v>17</v>
      </c>
    </row>
    <row r="5" spans="1:14" ht="21.75" customHeight="1">
      <c r="A5" s="337"/>
      <c r="B5" s="338" t="s">
        <v>306</v>
      </c>
      <c r="C5" s="338" t="s">
        <v>307</v>
      </c>
      <c r="D5" s="215"/>
      <c r="E5" s="216"/>
      <c r="F5" s="216"/>
      <c r="G5" s="216"/>
      <c r="H5" s="216"/>
      <c r="I5" s="216"/>
      <c r="J5" s="216"/>
      <c r="K5" s="218"/>
      <c r="L5" s="338" t="s">
        <v>338</v>
      </c>
      <c r="M5" s="338" t="s">
        <v>339</v>
      </c>
      <c r="N5" s="337"/>
    </row>
    <row r="6" spans="1:14" ht="21.75" customHeight="1" thickBot="1">
      <c r="A6" s="337"/>
      <c r="B6" s="339"/>
      <c r="C6" s="339"/>
      <c r="D6" s="206"/>
      <c r="E6" s="184" t="s">
        <v>476</v>
      </c>
      <c r="F6" s="185"/>
      <c r="G6" s="185"/>
      <c r="H6" s="185"/>
      <c r="I6" s="185"/>
      <c r="J6" s="187" t="s">
        <v>487</v>
      </c>
      <c r="K6" s="204"/>
      <c r="L6" s="339"/>
      <c r="M6" s="339"/>
      <c r="N6" s="337"/>
    </row>
    <row r="7" spans="1:14" ht="17.25" customHeight="1" thickTop="1">
      <c r="A7" s="337">
        <v>2</v>
      </c>
      <c r="B7" s="59" t="s">
        <v>59</v>
      </c>
      <c r="C7" s="20"/>
      <c r="D7" s="178">
        <v>1</v>
      </c>
      <c r="E7" s="185">
        <v>62</v>
      </c>
      <c r="F7" s="191"/>
      <c r="G7" s="185"/>
      <c r="H7" s="185"/>
      <c r="I7" s="207"/>
      <c r="J7" s="188">
        <v>61</v>
      </c>
      <c r="K7" s="177">
        <v>9</v>
      </c>
      <c r="L7" s="59" t="s">
        <v>60</v>
      </c>
      <c r="M7" s="47"/>
      <c r="N7" s="337">
        <v>18</v>
      </c>
    </row>
    <row r="8" spans="1:14" ht="21.75" customHeight="1" thickBot="1">
      <c r="A8" s="337"/>
      <c r="B8" s="338" t="s">
        <v>308</v>
      </c>
      <c r="C8" s="338" t="s">
        <v>309</v>
      </c>
      <c r="D8" s="230"/>
      <c r="E8" s="185"/>
      <c r="F8" s="191"/>
      <c r="G8" s="185"/>
      <c r="H8" s="185"/>
      <c r="I8" s="207"/>
      <c r="J8" s="205"/>
      <c r="K8" s="221"/>
      <c r="L8" s="338" t="s">
        <v>340</v>
      </c>
      <c r="M8" s="338" t="s">
        <v>341</v>
      </c>
      <c r="N8" s="337"/>
    </row>
    <row r="9" spans="1:14" ht="21.75" customHeight="1" thickBot="1" thickTop="1">
      <c r="A9" s="337"/>
      <c r="B9" s="339"/>
      <c r="C9" s="339"/>
      <c r="D9" s="340"/>
      <c r="E9" s="185"/>
      <c r="F9" s="191" t="s">
        <v>477</v>
      </c>
      <c r="G9" s="185"/>
      <c r="H9" s="185"/>
      <c r="I9" s="207" t="s">
        <v>488</v>
      </c>
      <c r="J9" s="185"/>
      <c r="K9" s="222"/>
      <c r="L9" s="339"/>
      <c r="M9" s="339"/>
      <c r="N9" s="337"/>
    </row>
    <row r="10" spans="1:14" ht="17.25" customHeight="1" thickTop="1">
      <c r="A10" s="337">
        <v>3</v>
      </c>
      <c r="B10" s="59" t="s">
        <v>61</v>
      </c>
      <c r="C10" s="20"/>
      <c r="D10" s="340"/>
      <c r="E10" s="178">
        <v>17</v>
      </c>
      <c r="F10" s="194">
        <v>63</v>
      </c>
      <c r="G10" s="185"/>
      <c r="H10" s="185"/>
      <c r="I10" s="189">
        <v>31</v>
      </c>
      <c r="J10" s="177">
        <v>21</v>
      </c>
      <c r="K10" s="185"/>
      <c r="L10" s="59" t="s">
        <v>62</v>
      </c>
      <c r="M10" s="47"/>
      <c r="N10" s="337">
        <v>19</v>
      </c>
    </row>
    <row r="11" spans="1:14" ht="21.75" customHeight="1" thickBot="1">
      <c r="A11" s="337"/>
      <c r="B11" s="338" t="s">
        <v>310</v>
      </c>
      <c r="C11" s="338" t="s">
        <v>311</v>
      </c>
      <c r="D11" s="185"/>
      <c r="E11" s="190"/>
      <c r="F11" s="185"/>
      <c r="G11" s="185"/>
      <c r="H11" s="185"/>
      <c r="I11" s="190" t="s">
        <v>378</v>
      </c>
      <c r="J11" s="185"/>
      <c r="K11" s="223"/>
      <c r="L11" s="338" t="s">
        <v>342</v>
      </c>
      <c r="M11" s="338" t="s">
        <v>343</v>
      </c>
      <c r="N11" s="337"/>
    </row>
    <row r="12" spans="1:14" ht="21.75" customHeight="1" thickBot="1" thickTop="1">
      <c r="A12" s="337"/>
      <c r="B12" s="339"/>
      <c r="C12" s="339"/>
      <c r="D12" s="226"/>
      <c r="E12" s="241" t="s">
        <v>477</v>
      </c>
      <c r="F12" s="185"/>
      <c r="G12" s="185"/>
      <c r="H12" s="185"/>
      <c r="I12" s="190"/>
      <c r="J12" s="275" t="s">
        <v>488</v>
      </c>
      <c r="K12" s="204"/>
      <c r="L12" s="339"/>
      <c r="M12" s="339"/>
      <c r="N12" s="337"/>
    </row>
    <row r="13" spans="1:14" ht="17.25" customHeight="1" thickTop="1">
      <c r="A13" s="337">
        <v>4</v>
      </c>
      <c r="B13" s="59" t="s">
        <v>63</v>
      </c>
      <c r="C13" s="20"/>
      <c r="D13" s="180">
        <v>2</v>
      </c>
      <c r="E13" s="193">
        <v>60</v>
      </c>
      <c r="F13" s="185"/>
      <c r="G13" s="185"/>
      <c r="H13" s="185"/>
      <c r="I13" s="185"/>
      <c r="J13" s="189">
        <v>60</v>
      </c>
      <c r="K13" s="177">
        <v>10</v>
      </c>
      <c r="L13" s="59" t="s">
        <v>64</v>
      </c>
      <c r="M13" s="47"/>
      <c r="N13" s="337">
        <v>20</v>
      </c>
    </row>
    <row r="14" spans="1:14" ht="21.75" customHeight="1" thickBot="1">
      <c r="A14" s="337"/>
      <c r="B14" s="338" t="s">
        <v>312</v>
      </c>
      <c r="C14" s="338" t="s">
        <v>313</v>
      </c>
      <c r="D14" s="208"/>
      <c r="E14" s="185"/>
      <c r="F14" s="185"/>
      <c r="G14" s="185"/>
      <c r="H14" s="185"/>
      <c r="I14" s="185"/>
      <c r="J14" s="190"/>
      <c r="K14" s="225"/>
      <c r="L14" s="338" t="s">
        <v>344</v>
      </c>
      <c r="M14" s="338" t="s">
        <v>345</v>
      </c>
      <c r="N14" s="337"/>
    </row>
    <row r="15" spans="1:14" ht="21.75" customHeight="1" thickTop="1">
      <c r="A15" s="337"/>
      <c r="B15" s="339"/>
      <c r="C15" s="339"/>
      <c r="D15" s="185"/>
      <c r="E15" s="185"/>
      <c r="F15" s="185"/>
      <c r="G15" s="227"/>
      <c r="H15" s="227"/>
      <c r="I15" s="185"/>
      <c r="J15" s="227"/>
      <c r="K15" s="185"/>
      <c r="L15" s="339"/>
      <c r="M15" s="339"/>
      <c r="N15" s="337"/>
    </row>
    <row r="16" spans="1:14" ht="17.25" customHeight="1">
      <c r="A16" s="337">
        <v>5</v>
      </c>
      <c r="B16" s="59" t="s">
        <v>65</v>
      </c>
      <c r="C16" s="20"/>
      <c r="D16" s="185"/>
      <c r="E16" s="185"/>
      <c r="F16" s="185"/>
      <c r="G16" s="227"/>
      <c r="H16" s="227"/>
      <c r="I16" s="185"/>
      <c r="J16" s="227"/>
      <c r="K16" s="185"/>
      <c r="L16" s="59" t="s">
        <v>66</v>
      </c>
      <c r="M16" s="47"/>
      <c r="N16" s="337">
        <v>21</v>
      </c>
    </row>
    <row r="17" spans="1:14" ht="21.75" customHeight="1">
      <c r="A17" s="337"/>
      <c r="B17" s="338" t="s">
        <v>314</v>
      </c>
      <c r="C17" s="338" t="s">
        <v>315</v>
      </c>
      <c r="D17" s="228"/>
      <c r="E17" s="185"/>
      <c r="F17" s="185"/>
      <c r="G17" s="227"/>
      <c r="H17" s="227"/>
      <c r="I17" s="185"/>
      <c r="J17" s="227"/>
      <c r="K17" s="223"/>
      <c r="L17" s="338" t="s">
        <v>346</v>
      </c>
      <c r="M17" s="338" t="s">
        <v>329</v>
      </c>
      <c r="N17" s="337"/>
    </row>
    <row r="18" spans="1:14" ht="21.75" customHeight="1" thickBot="1">
      <c r="A18" s="337"/>
      <c r="B18" s="339"/>
      <c r="C18" s="339"/>
      <c r="D18" s="206"/>
      <c r="E18" s="191" t="s">
        <v>478</v>
      </c>
      <c r="F18" s="185"/>
      <c r="G18" s="185"/>
      <c r="H18" s="185"/>
      <c r="I18" s="185"/>
      <c r="J18" s="187" t="s">
        <v>489</v>
      </c>
      <c r="K18" s="204"/>
      <c r="L18" s="339"/>
      <c r="M18" s="339"/>
      <c r="N18" s="337"/>
    </row>
    <row r="19" spans="1:14" ht="17.25" customHeight="1" thickTop="1">
      <c r="A19" s="337">
        <v>6</v>
      </c>
      <c r="B19" s="59" t="s">
        <v>67</v>
      </c>
      <c r="C19" s="20"/>
      <c r="D19" s="178">
        <v>3</v>
      </c>
      <c r="E19" s="192">
        <v>64</v>
      </c>
      <c r="F19" s="185"/>
      <c r="G19" s="185"/>
      <c r="H19" s="185"/>
      <c r="I19" s="207"/>
      <c r="J19" s="188">
        <v>62</v>
      </c>
      <c r="K19" s="177">
        <v>11</v>
      </c>
      <c r="L19" s="59" t="s">
        <v>68</v>
      </c>
      <c r="M19" s="47"/>
      <c r="N19" s="337">
        <v>22</v>
      </c>
    </row>
    <row r="20" spans="1:14" ht="21.75" customHeight="1" thickBot="1">
      <c r="A20" s="337"/>
      <c r="B20" s="338" t="s">
        <v>316</v>
      </c>
      <c r="C20" s="338" t="s">
        <v>317</v>
      </c>
      <c r="D20" s="230"/>
      <c r="E20" s="190"/>
      <c r="F20" s="185"/>
      <c r="G20" s="185"/>
      <c r="H20" s="185"/>
      <c r="I20" s="207"/>
      <c r="J20" s="205"/>
      <c r="K20" s="225"/>
      <c r="L20" s="338" t="s">
        <v>347</v>
      </c>
      <c r="M20" s="338" t="s">
        <v>323</v>
      </c>
      <c r="N20" s="337"/>
    </row>
    <row r="21" spans="1:14" ht="21.75" customHeight="1" thickBot="1" thickTop="1">
      <c r="A21" s="337"/>
      <c r="B21" s="339"/>
      <c r="C21" s="339"/>
      <c r="D21" s="226"/>
      <c r="E21" s="190"/>
      <c r="F21" s="183" t="s">
        <v>478</v>
      </c>
      <c r="G21" s="185"/>
      <c r="H21" s="185"/>
      <c r="I21" s="187" t="s">
        <v>490</v>
      </c>
      <c r="J21" s="185"/>
      <c r="K21" s="185"/>
      <c r="L21" s="339"/>
      <c r="M21" s="339"/>
      <c r="N21" s="337"/>
    </row>
    <row r="22" spans="1:14" ht="17.25" customHeight="1" thickTop="1">
      <c r="A22" s="337">
        <v>7</v>
      </c>
      <c r="B22" s="59" t="s">
        <v>69</v>
      </c>
      <c r="C22" s="20"/>
      <c r="D22" s="185"/>
      <c r="E22" s="177">
        <v>18</v>
      </c>
      <c r="F22" s="191">
        <v>75</v>
      </c>
      <c r="G22" s="185"/>
      <c r="H22" s="185"/>
      <c r="I22" s="189">
        <v>62</v>
      </c>
      <c r="J22" s="177">
        <v>22</v>
      </c>
      <c r="K22" s="185"/>
      <c r="L22" s="59" t="s">
        <v>70</v>
      </c>
      <c r="M22" s="47"/>
      <c r="N22" s="337">
        <v>23</v>
      </c>
    </row>
    <row r="23" spans="1:14" ht="21.75" customHeight="1" thickBot="1">
      <c r="A23" s="337"/>
      <c r="B23" s="338" t="s">
        <v>318</v>
      </c>
      <c r="C23" s="338" t="s">
        <v>319</v>
      </c>
      <c r="D23" s="232"/>
      <c r="E23" s="185"/>
      <c r="F23" s="191"/>
      <c r="G23" s="185"/>
      <c r="H23" s="185"/>
      <c r="I23" s="190"/>
      <c r="J23" s="185"/>
      <c r="K23" s="221"/>
      <c r="L23" s="338" t="s">
        <v>348</v>
      </c>
      <c r="M23" s="338" t="s">
        <v>349</v>
      </c>
      <c r="N23" s="337"/>
    </row>
    <row r="24" spans="1:14" ht="21.75" customHeight="1" thickBot="1" thickTop="1">
      <c r="A24" s="337"/>
      <c r="B24" s="339"/>
      <c r="C24" s="339"/>
      <c r="D24" s="226"/>
      <c r="E24" s="275" t="s">
        <v>479</v>
      </c>
      <c r="F24" s="191"/>
      <c r="G24" s="185"/>
      <c r="H24" s="185"/>
      <c r="I24" s="190"/>
      <c r="J24" s="241" t="s">
        <v>490</v>
      </c>
      <c r="K24" s="233"/>
      <c r="L24" s="339"/>
      <c r="M24" s="339"/>
      <c r="N24" s="337"/>
    </row>
    <row r="25" spans="1:14" ht="17.25" customHeight="1" thickTop="1">
      <c r="A25" s="337">
        <v>8</v>
      </c>
      <c r="B25" s="59" t="s">
        <v>71</v>
      </c>
      <c r="C25" s="20"/>
      <c r="D25" s="177">
        <v>4</v>
      </c>
      <c r="E25" s="191">
        <v>63</v>
      </c>
      <c r="F25" s="185"/>
      <c r="G25" s="185"/>
      <c r="H25" s="185"/>
      <c r="I25" s="185"/>
      <c r="J25" s="185">
        <v>62</v>
      </c>
      <c r="K25" s="179">
        <v>12</v>
      </c>
      <c r="L25" s="59" t="s">
        <v>72</v>
      </c>
      <c r="M25" s="47"/>
      <c r="N25" s="337">
        <v>24</v>
      </c>
    </row>
    <row r="26" spans="1:14" ht="21.75" customHeight="1">
      <c r="A26" s="337"/>
      <c r="B26" s="338" t="s">
        <v>320</v>
      </c>
      <c r="C26" s="338" t="s">
        <v>321</v>
      </c>
      <c r="D26" s="234"/>
      <c r="E26" s="185"/>
      <c r="F26" s="185"/>
      <c r="G26" s="185"/>
      <c r="H26" s="185"/>
      <c r="I26" s="185"/>
      <c r="J26" s="185"/>
      <c r="K26" s="231"/>
      <c r="L26" s="338" t="s">
        <v>350</v>
      </c>
      <c r="M26" s="338" t="s">
        <v>351</v>
      </c>
      <c r="N26" s="337"/>
    </row>
    <row r="27" spans="1:14" ht="21.75" customHeight="1">
      <c r="A27" s="337"/>
      <c r="B27" s="339"/>
      <c r="C27" s="339"/>
      <c r="D27" s="185"/>
      <c r="E27" s="185"/>
      <c r="F27" s="185"/>
      <c r="G27" s="185"/>
      <c r="H27" s="185"/>
      <c r="I27" s="185"/>
      <c r="J27" s="227"/>
      <c r="K27" s="185"/>
      <c r="L27" s="339"/>
      <c r="M27" s="339"/>
      <c r="N27" s="337"/>
    </row>
    <row r="28" spans="1:14" ht="17.25" customHeight="1">
      <c r="A28" s="337">
        <v>9</v>
      </c>
      <c r="B28" s="59" t="s">
        <v>73</v>
      </c>
      <c r="C28" s="20"/>
      <c r="D28" s="185"/>
      <c r="E28" s="185"/>
      <c r="F28" s="185"/>
      <c r="G28" s="185"/>
      <c r="H28" s="185"/>
      <c r="I28" s="185"/>
      <c r="J28" s="227"/>
      <c r="K28" s="185"/>
      <c r="L28" s="59" t="s">
        <v>74</v>
      </c>
      <c r="M28" s="47"/>
      <c r="N28" s="337">
        <v>25</v>
      </c>
    </row>
    <row r="29" spans="1:14" ht="21.75" customHeight="1">
      <c r="A29" s="337"/>
      <c r="B29" s="338" t="s">
        <v>322</v>
      </c>
      <c r="C29" s="338" t="s">
        <v>323</v>
      </c>
      <c r="D29" s="228"/>
      <c r="E29" s="185"/>
      <c r="F29" s="185"/>
      <c r="G29" s="185"/>
      <c r="H29" s="185"/>
      <c r="I29" s="185"/>
      <c r="J29" s="227"/>
      <c r="K29" s="223"/>
      <c r="L29" s="338" t="s">
        <v>352</v>
      </c>
      <c r="M29" s="338" t="s">
        <v>353</v>
      </c>
      <c r="N29" s="337"/>
    </row>
    <row r="30" spans="1:14" ht="21.75" customHeight="1" thickBot="1">
      <c r="A30" s="337"/>
      <c r="B30" s="339"/>
      <c r="C30" s="339"/>
      <c r="D30" s="185"/>
      <c r="E30" s="184" t="s">
        <v>480</v>
      </c>
      <c r="F30" s="185"/>
      <c r="G30" s="185"/>
      <c r="H30" s="185"/>
      <c r="I30" s="185"/>
      <c r="J30" s="207" t="s">
        <v>491</v>
      </c>
      <c r="K30" s="191"/>
      <c r="L30" s="339"/>
      <c r="M30" s="339"/>
      <c r="N30" s="337"/>
    </row>
    <row r="31" spans="1:14" ht="17.25" customHeight="1" thickTop="1">
      <c r="A31" s="337">
        <v>10</v>
      </c>
      <c r="B31" s="59" t="s">
        <v>75</v>
      </c>
      <c r="C31" s="20"/>
      <c r="D31" s="178">
        <v>5</v>
      </c>
      <c r="E31" s="185">
        <v>63</v>
      </c>
      <c r="F31" s="191"/>
      <c r="G31" s="185"/>
      <c r="H31" s="185"/>
      <c r="I31" s="207"/>
      <c r="J31" s="188">
        <v>61</v>
      </c>
      <c r="K31" s="177">
        <v>13</v>
      </c>
      <c r="L31" s="59" t="s">
        <v>76</v>
      </c>
      <c r="M31" s="47"/>
      <c r="N31" s="337">
        <v>26</v>
      </c>
    </row>
    <row r="32" spans="1:14" ht="21.75" customHeight="1" thickBot="1">
      <c r="A32" s="337"/>
      <c r="B32" s="338" t="s">
        <v>324</v>
      </c>
      <c r="C32" s="338" t="s">
        <v>325</v>
      </c>
      <c r="D32" s="230"/>
      <c r="E32" s="185"/>
      <c r="F32" s="191"/>
      <c r="G32" s="185"/>
      <c r="H32" s="185"/>
      <c r="I32" s="207"/>
      <c r="J32" s="205"/>
      <c r="K32" s="225"/>
      <c r="L32" s="338" t="s">
        <v>354</v>
      </c>
      <c r="M32" s="338" t="s">
        <v>309</v>
      </c>
      <c r="N32" s="337"/>
    </row>
    <row r="33" spans="1:14" ht="21.75" customHeight="1" thickBot="1" thickTop="1">
      <c r="A33" s="337"/>
      <c r="B33" s="339"/>
      <c r="C33" s="339"/>
      <c r="D33" s="185"/>
      <c r="E33" s="185"/>
      <c r="F33" s="184" t="s">
        <v>481</v>
      </c>
      <c r="G33" s="185"/>
      <c r="H33" s="185"/>
      <c r="I33" s="187" t="s">
        <v>492</v>
      </c>
      <c r="J33" s="185"/>
      <c r="K33" s="185"/>
      <c r="L33" s="339"/>
      <c r="M33" s="339"/>
      <c r="N33" s="337"/>
    </row>
    <row r="34" spans="1:14" ht="17.25" customHeight="1" thickTop="1">
      <c r="A34" s="337">
        <v>11</v>
      </c>
      <c r="B34" s="59" t="s">
        <v>77</v>
      </c>
      <c r="C34" s="20"/>
      <c r="D34" s="185"/>
      <c r="E34" s="178">
        <v>19</v>
      </c>
      <c r="F34" s="185">
        <v>63</v>
      </c>
      <c r="G34" s="185"/>
      <c r="H34" s="185"/>
      <c r="I34" s="185" t="s">
        <v>377</v>
      </c>
      <c r="J34" s="181">
        <v>23</v>
      </c>
      <c r="K34" s="185"/>
      <c r="L34" s="59" t="s">
        <v>78</v>
      </c>
      <c r="M34" s="47"/>
      <c r="N34" s="337">
        <v>27</v>
      </c>
    </row>
    <row r="35" spans="1:14" ht="21.75" customHeight="1">
      <c r="A35" s="337"/>
      <c r="B35" s="338" t="s">
        <v>326</v>
      </c>
      <c r="C35" s="338" t="s">
        <v>327</v>
      </c>
      <c r="D35" s="228"/>
      <c r="E35" s="190"/>
      <c r="F35" s="185"/>
      <c r="G35" s="185"/>
      <c r="H35" s="185"/>
      <c r="I35" s="190"/>
      <c r="J35" s="185"/>
      <c r="K35" s="223"/>
      <c r="L35" s="338" t="s">
        <v>355</v>
      </c>
      <c r="M35" s="338" t="s">
        <v>333</v>
      </c>
      <c r="N35" s="337"/>
    </row>
    <row r="36" spans="1:14" ht="21.75" customHeight="1" thickBot="1">
      <c r="A36" s="337"/>
      <c r="B36" s="339"/>
      <c r="C36" s="339"/>
      <c r="D36" s="206"/>
      <c r="E36" s="235" t="s">
        <v>481</v>
      </c>
      <c r="F36" s="185"/>
      <c r="G36" s="185"/>
      <c r="H36" s="185"/>
      <c r="I36" s="190"/>
      <c r="J36" s="207" t="s">
        <v>492</v>
      </c>
      <c r="K36" s="191"/>
      <c r="L36" s="339"/>
      <c r="M36" s="339"/>
      <c r="N36" s="337"/>
    </row>
    <row r="37" spans="1:14" ht="17.25" customHeight="1" thickTop="1">
      <c r="A37" s="337">
        <v>12</v>
      </c>
      <c r="B37" s="59" t="s">
        <v>79</v>
      </c>
      <c r="C37" s="20"/>
      <c r="D37" s="178">
        <v>6</v>
      </c>
      <c r="E37" s="185">
        <v>63</v>
      </c>
      <c r="F37" s="185"/>
      <c r="G37" s="185"/>
      <c r="H37" s="185"/>
      <c r="I37" s="185"/>
      <c r="J37" s="189">
        <v>62</v>
      </c>
      <c r="K37" s="177">
        <v>14</v>
      </c>
      <c r="L37" s="59" t="s">
        <v>80</v>
      </c>
      <c r="M37" s="47"/>
      <c r="N37" s="337">
        <v>28</v>
      </c>
    </row>
    <row r="38" spans="1:14" ht="21.75" customHeight="1" thickBot="1">
      <c r="A38" s="337"/>
      <c r="B38" s="338" t="s">
        <v>328</v>
      </c>
      <c r="C38" s="338" t="s">
        <v>329</v>
      </c>
      <c r="D38" s="230"/>
      <c r="E38" s="185"/>
      <c r="F38" s="185"/>
      <c r="G38" s="185"/>
      <c r="H38" s="185"/>
      <c r="I38" s="185"/>
      <c r="J38" s="190"/>
      <c r="K38" s="225"/>
      <c r="L38" s="338" t="s">
        <v>356</v>
      </c>
      <c r="M38" s="338" t="s">
        <v>349</v>
      </c>
      <c r="N38" s="337"/>
    </row>
    <row r="39" spans="1:14" ht="21.75" customHeight="1" thickTop="1">
      <c r="A39" s="337"/>
      <c r="B39" s="339"/>
      <c r="C39" s="339"/>
      <c r="D39" s="185"/>
      <c r="E39" s="185"/>
      <c r="F39" s="185"/>
      <c r="G39" s="227"/>
      <c r="H39" s="227"/>
      <c r="I39" s="185"/>
      <c r="J39" s="185"/>
      <c r="K39" s="185"/>
      <c r="L39" s="339"/>
      <c r="M39" s="339"/>
      <c r="N39" s="337"/>
    </row>
    <row r="40" spans="1:14" ht="17.25" customHeight="1">
      <c r="A40" s="337">
        <v>13</v>
      </c>
      <c r="B40" s="59" t="s">
        <v>81</v>
      </c>
      <c r="C40" s="20"/>
      <c r="D40" s="185"/>
      <c r="E40" s="185"/>
      <c r="F40" s="185"/>
      <c r="G40" s="227"/>
      <c r="H40" s="227"/>
      <c r="I40" s="227"/>
      <c r="J40" s="185"/>
      <c r="K40" s="185"/>
      <c r="L40" s="59" t="s">
        <v>82</v>
      </c>
      <c r="M40" s="47"/>
      <c r="N40" s="337">
        <v>29</v>
      </c>
    </row>
    <row r="41" spans="1:14" ht="21.75" customHeight="1" thickBot="1">
      <c r="A41" s="337"/>
      <c r="B41" s="338" t="s">
        <v>330</v>
      </c>
      <c r="C41" s="338" t="s">
        <v>331</v>
      </c>
      <c r="D41" s="219"/>
      <c r="E41" s="185"/>
      <c r="F41" s="185"/>
      <c r="G41" s="227"/>
      <c r="H41" s="227"/>
      <c r="I41" s="227"/>
      <c r="J41" s="185"/>
      <c r="K41" s="223"/>
      <c r="L41" s="338" t="s">
        <v>357</v>
      </c>
      <c r="M41" s="338" t="s">
        <v>358</v>
      </c>
      <c r="N41" s="337"/>
    </row>
    <row r="42" spans="1:14" ht="21.75" customHeight="1" thickBot="1" thickTop="1">
      <c r="A42" s="337"/>
      <c r="B42" s="339"/>
      <c r="C42" s="339"/>
      <c r="D42" s="185"/>
      <c r="E42" s="186" t="s">
        <v>482</v>
      </c>
      <c r="F42" s="185"/>
      <c r="G42" s="185"/>
      <c r="H42" s="185"/>
      <c r="I42" s="227"/>
      <c r="J42" s="187" t="s">
        <v>490</v>
      </c>
      <c r="K42" s="191"/>
      <c r="L42" s="339"/>
      <c r="M42" s="339"/>
      <c r="N42" s="337"/>
    </row>
    <row r="43" spans="1:14" ht="17.25" customHeight="1" thickTop="1">
      <c r="A43" s="337">
        <v>14</v>
      </c>
      <c r="B43" s="59" t="s">
        <v>83</v>
      </c>
      <c r="C43" s="20"/>
      <c r="D43" s="180">
        <v>7</v>
      </c>
      <c r="E43" s="203">
        <v>62</v>
      </c>
      <c r="F43" s="191"/>
      <c r="G43" s="185"/>
      <c r="H43" s="185"/>
      <c r="I43" s="207"/>
      <c r="J43" s="188">
        <v>64</v>
      </c>
      <c r="K43" s="177">
        <v>15</v>
      </c>
      <c r="L43" s="59" t="s">
        <v>84</v>
      </c>
      <c r="M43" s="47"/>
      <c r="N43" s="337">
        <v>30</v>
      </c>
    </row>
    <row r="44" spans="1:14" ht="21.75" customHeight="1" thickBot="1">
      <c r="A44" s="337"/>
      <c r="B44" s="338" t="s">
        <v>332</v>
      </c>
      <c r="C44" s="338" t="s">
        <v>333</v>
      </c>
      <c r="D44" s="234"/>
      <c r="E44" s="185"/>
      <c r="F44" s="191"/>
      <c r="G44" s="185"/>
      <c r="H44" s="185"/>
      <c r="I44" s="207"/>
      <c r="J44" s="205"/>
      <c r="K44" s="221"/>
      <c r="L44" s="338" t="s">
        <v>359</v>
      </c>
      <c r="M44" s="338" t="s">
        <v>360</v>
      </c>
      <c r="N44" s="337"/>
    </row>
    <row r="45" spans="1:14" ht="21.75" customHeight="1" thickBot="1" thickTop="1">
      <c r="A45" s="337"/>
      <c r="B45" s="339"/>
      <c r="C45" s="339"/>
      <c r="D45" s="185"/>
      <c r="E45" s="185"/>
      <c r="F45" s="184" t="s">
        <v>483</v>
      </c>
      <c r="G45" s="185"/>
      <c r="H45" s="185"/>
      <c r="I45" s="187" t="s">
        <v>484</v>
      </c>
      <c r="J45" s="185"/>
      <c r="K45" s="222"/>
      <c r="L45" s="339"/>
      <c r="M45" s="339"/>
      <c r="N45" s="337"/>
    </row>
    <row r="46" spans="1:14" ht="17.25" customHeight="1" thickTop="1">
      <c r="A46" s="337">
        <v>15</v>
      </c>
      <c r="B46" s="59" t="s">
        <v>85</v>
      </c>
      <c r="C46" s="20"/>
      <c r="D46" s="185"/>
      <c r="E46" s="178">
        <v>20</v>
      </c>
      <c r="F46" s="185">
        <v>63</v>
      </c>
      <c r="G46" s="185"/>
      <c r="H46" s="185"/>
      <c r="I46" s="189">
        <v>75</v>
      </c>
      <c r="J46" s="177">
        <v>24</v>
      </c>
      <c r="K46" s="185"/>
      <c r="L46" s="59" t="s">
        <v>86</v>
      </c>
      <c r="M46" s="47"/>
      <c r="N46" s="337">
        <v>31</v>
      </c>
    </row>
    <row r="47" spans="1:14" ht="21.75" customHeight="1" thickBot="1">
      <c r="A47" s="337"/>
      <c r="B47" s="338" t="s">
        <v>334</v>
      </c>
      <c r="C47" s="338" t="s">
        <v>335</v>
      </c>
      <c r="D47" s="228"/>
      <c r="E47" s="190"/>
      <c r="F47" s="185"/>
      <c r="G47" s="185"/>
      <c r="H47" s="185"/>
      <c r="I47" s="190"/>
      <c r="J47" s="185"/>
      <c r="K47" s="221"/>
      <c r="L47" s="338" t="s">
        <v>361</v>
      </c>
      <c r="M47" s="338" t="s">
        <v>362</v>
      </c>
      <c r="N47" s="337"/>
    </row>
    <row r="48" spans="1:14" ht="21.75" customHeight="1" thickBot="1" thickTop="1">
      <c r="A48" s="337"/>
      <c r="B48" s="339"/>
      <c r="C48" s="339"/>
      <c r="D48" s="185"/>
      <c r="E48" s="235" t="s">
        <v>483</v>
      </c>
      <c r="F48" s="185"/>
      <c r="G48" s="185"/>
      <c r="H48" s="185"/>
      <c r="I48" s="190"/>
      <c r="J48" s="185" t="s">
        <v>484</v>
      </c>
      <c r="K48" s="233"/>
      <c r="L48" s="339"/>
      <c r="M48" s="339"/>
      <c r="N48" s="337"/>
    </row>
    <row r="49" spans="1:14" ht="17.25" customHeight="1" thickTop="1">
      <c r="A49" s="337">
        <v>16</v>
      </c>
      <c r="B49" s="59" t="s">
        <v>87</v>
      </c>
      <c r="C49" s="20"/>
      <c r="D49" s="178">
        <v>8</v>
      </c>
      <c r="E49" s="185">
        <v>62</v>
      </c>
      <c r="F49" s="185"/>
      <c r="G49" s="185"/>
      <c r="H49" s="185"/>
      <c r="I49" s="185"/>
      <c r="J49" s="209">
        <v>63</v>
      </c>
      <c r="K49" s="179">
        <v>16</v>
      </c>
      <c r="L49" s="59" t="s">
        <v>88</v>
      </c>
      <c r="M49" s="47"/>
      <c r="N49" s="337">
        <v>32</v>
      </c>
    </row>
    <row r="50" spans="1:14" ht="21.75" customHeight="1" thickBot="1">
      <c r="A50" s="337"/>
      <c r="B50" s="338" t="s">
        <v>336</v>
      </c>
      <c r="C50" s="338" t="s">
        <v>337</v>
      </c>
      <c r="D50" s="230"/>
      <c r="E50" s="185"/>
      <c r="F50" s="185"/>
      <c r="G50" s="185"/>
      <c r="H50" s="185"/>
      <c r="I50" s="185"/>
      <c r="J50" s="185"/>
      <c r="K50" s="231"/>
      <c r="L50" s="338" t="s">
        <v>363</v>
      </c>
      <c r="M50" s="338" t="s">
        <v>364</v>
      </c>
      <c r="N50" s="337"/>
    </row>
    <row r="51" spans="1:14" ht="21.75" customHeight="1" thickTop="1">
      <c r="A51" s="337"/>
      <c r="B51" s="339"/>
      <c r="C51" s="339"/>
      <c r="D51" s="226"/>
      <c r="E51" s="185"/>
      <c r="F51" s="185"/>
      <c r="G51" s="185"/>
      <c r="H51" s="185"/>
      <c r="I51" s="185"/>
      <c r="J51" s="185"/>
      <c r="K51" s="185"/>
      <c r="L51" s="339"/>
      <c r="M51" s="339"/>
      <c r="N51" s="337"/>
    </row>
    <row r="52" spans="4:12" ht="41.25" customHeight="1">
      <c r="D52" s="237"/>
      <c r="E52" s="237"/>
      <c r="F52" s="237"/>
      <c r="G52" s="237"/>
      <c r="H52" s="237"/>
      <c r="I52" s="237"/>
      <c r="J52" s="237"/>
      <c r="K52" s="237"/>
      <c r="L52" s="60"/>
    </row>
    <row r="53" spans="1:12" ht="34.5" customHeight="1">
      <c r="A53" s="298" t="s">
        <v>89</v>
      </c>
      <c r="B53" s="298"/>
      <c r="C53" s="298"/>
      <c r="I53" s="341" t="s">
        <v>373</v>
      </c>
      <c r="J53" s="341"/>
      <c r="K53" s="341"/>
      <c r="L53" s="341"/>
    </row>
    <row r="54" spans="9:12" ht="15.75" customHeight="1">
      <c r="I54" s="239"/>
      <c r="J54" s="239"/>
      <c r="K54" s="239"/>
      <c r="L54" s="174"/>
    </row>
    <row r="55" spans="1:14" ht="17.25" customHeight="1">
      <c r="A55" s="337" t="s">
        <v>91</v>
      </c>
      <c r="B55" s="59" t="s">
        <v>92</v>
      </c>
      <c r="C55" s="20"/>
      <c r="D55" s="185"/>
      <c r="E55" s="185"/>
      <c r="F55" s="185"/>
      <c r="G55" s="227"/>
      <c r="H55" s="227"/>
      <c r="J55" s="185"/>
      <c r="K55" s="185"/>
      <c r="L55" s="175"/>
      <c r="M55" s="20"/>
      <c r="N55" s="337" t="s">
        <v>94</v>
      </c>
    </row>
    <row r="56" spans="1:14" ht="21.75" customHeight="1" thickBot="1">
      <c r="A56" s="337"/>
      <c r="B56" s="338" t="s">
        <v>365</v>
      </c>
      <c r="C56" s="338" t="s">
        <v>366</v>
      </c>
      <c r="D56" s="219"/>
      <c r="E56" s="185"/>
      <c r="F56" s="185"/>
      <c r="G56" s="227"/>
      <c r="H56" s="227"/>
      <c r="J56" s="185"/>
      <c r="K56" s="229"/>
      <c r="L56" s="338" t="s">
        <v>374</v>
      </c>
      <c r="M56" s="338" t="s">
        <v>349</v>
      </c>
      <c r="N56" s="337"/>
    </row>
    <row r="57" spans="1:14" ht="21.75" customHeight="1" thickBot="1" thickTop="1">
      <c r="A57" s="337"/>
      <c r="B57" s="339"/>
      <c r="C57" s="339"/>
      <c r="D57" s="185"/>
      <c r="E57" s="183" t="s">
        <v>484</v>
      </c>
      <c r="F57" s="185"/>
      <c r="G57" s="185"/>
      <c r="H57" s="185"/>
      <c r="J57" s="182" t="s">
        <v>486</v>
      </c>
      <c r="K57" s="276"/>
      <c r="L57" s="339"/>
      <c r="M57" s="339"/>
      <c r="N57" s="337"/>
    </row>
    <row r="58" spans="1:14" ht="17.25" customHeight="1" thickTop="1">
      <c r="A58" s="337" t="s">
        <v>95</v>
      </c>
      <c r="B58" s="59" t="s">
        <v>96</v>
      </c>
      <c r="C58" s="20"/>
      <c r="D58" s="180" t="s">
        <v>97</v>
      </c>
      <c r="E58" s="188">
        <v>75</v>
      </c>
      <c r="F58" s="185"/>
      <c r="G58" s="185"/>
      <c r="H58" s="185"/>
      <c r="J58" s="209">
        <v>85</v>
      </c>
      <c r="K58" s="179"/>
      <c r="L58" s="175"/>
      <c r="M58" s="20"/>
      <c r="N58" s="337" t="s">
        <v>99</v>
      </c>
    </row>
    <row r="59" spans="1:14" ht="21.75" customHeight="1">
      <c r="A59" s="337"/>
      <c r="B59" s="338" t="s">
        <v>367</v>
      </c>
      <c r="C59" s="338" t="s">
        <v>368</v>
      </c>
      <c r="D59" s="234"/>
      <c r="E59" s="190"/>
      <c r="F59" s="185"/>
      <c r="G59" s="185"/>
      <c r="H59" s="185"/>
      <c r="J59" s="185"/>
      <c r="K59" s="231"/>
      <c r="L59" s="338" t="s">
        <v>375</v>
      </c>
      <c r="M59" s="338" t="s">
        <v>376</v>
      </c>
      <c r="N59" s="337"/>
    </row>
    <row r="60" spans="1:14" ht="21.75" customHeight="1" thickBot="1">
      <c r="A60" s="337"/>
      <c r="B60" s="339"/>
      <c r="C60" s="339"/>
      <c r="D60" s="185"/>
      <c r="E60" s="190"/>
      <c r="F60" s="183" t="s">
        <v>484</v>
      </c>
      <c r="G60" s="185"/>
      <c r="H60" s="185"/>
      <c r="J60" s="185"/>
      <c r="K60" s="185"/>
      <c r="L60" s="339"/>
      <c r="M60" s="339"/>
      <c r="N60" s="337"/>
    </row>
    <row r="61" spans="1:14" ht="17.25" customHeight="1" thickTop="1">
      <c r="A61" s="337" t="s">
        <v>100</v>
      </c>
      <c r="B61" s="59" t="s">
        <v>101</v>
      </c>
      <c r="C61" s="20"/>
      <c r="D61" s="185"/>
      <c r="E61" s="185"/>
      <c r="F61" s="191">
        <v>63</v>
      </c>
      <c r="G61" s="185"/>
      <c r="H61" s="185"/>
      <c r="I61" s="185"/>
      <c r="J61" s="185"/>
      <c r="K61" s="185"/>
      <c r="L61" s="171"/>
      <c r="M61" s="172"/>
      <c r="N61" s="173"/>
    </row>
    <row r="62" spans="1:14" ht="21.75" customHeight="1">
      <c r="A62" s="337"/>
      <c r="B62" s="338" t="s">
        <v>369</v>
      </c>
      <c r="C62" s="338" t="s">
        <v>370</v>
      </c>
      <c r="D62" s="228"/>
      <c r="E62" s="185"/>
      <c r="F62" s="191"/>
      <c r="G62" s="185"/>
      <c r="H62" s="185"/>
      <c r="I62" s="341" t="s">
        <v>90</v>
      </c>
      <c r="J62" s="341"/>
      <c r="K62" s="341"/>
      <c r="L62" s="341"/>
      <c r="M62" s="172"/>
      <c r="N62" s="173"/>
    </row>
    <row r="63" spans="1:12" ht="21.75" customHeight="1" thickBot="1">
      <c r="A63" s="337"/>
      <c r="B63" s="339"/>
      <c r="C63" s="339"/>
      <c r="D63" s="185"/>
      <c r="E63" s="211" t="s">
        <v>452</v>
      </c>
      <c r="F63" s="191"/>
      <c r="G63" s="185"/>
      <c r="H63" s="185"/>
      <c r="I63" s="341"/>
      <c r="J63" s="341"/>
      <c r="K63" s="341"/>
      <c r="L63" s="341"/>
    </row>
    <row r="64" spans="1:8" ht="17.25" customHeight="1" thickTop="1">
      <c r="A64" s="337" t="s">
        <v>102</v>
      </c>
      <c r="B64" s="59" t="s">
        <v>103</v>
      </c>
      <c r="C64" s="20"/>
      <c r="D64" s="178" t="s">
        <v>104</v>
      </c>
      <c r="E64" s="185">
        <v>64</v>
      </c>
      <c r="F64" s="185"/>
      <c r="G64" s="185"/>
      <c r="H64" s="185"/>
    </row>
    <row r="65" spans="1:14" ht="21.75" customHeight="1" thickBot="1">
      <c r="A65" s="337"/>
      <c r="B65" s="338" t="s">
        <v>371</v>
      </c>
      <c r="C65" s="338" t="s">
        <v>372</v>
      </c>
      <c r="D65" s="230"/>
      <c r="E65" s="185"/>
      <c r="F65" s="185"/>
      <c r="G65" s="185"/>
      <c r="H65" s="185"/>
      <c r="J65" s="185"/>
      <c r="K65" s="185"/>
      <c r="L65" s="59" t="s">
        <v>93</v>
      </c>
      <c r="M65" s="20"/>
      <c r="N65" s="337" t="s">
        <v>94</v>
      </c>
    </row>
    <row r="66" spans="1:14" ht="21.75" customHeight="1" thickTop="1">
      <c r="A66" s="337"/>
      <c r="B66" s="339"/>
      <c r="C66" s="339"/>
      <c r="D66" s="226"/>
      <c r="E66" s="185"/>
      <c r="F66" s="185"/>
      <c r="G66" s="185"/>
      <c r="H66" s="185"/>
      <c r="J66" s="185"/>
      <c r="K66" s="223"/>
      <c r="L66" s="338" t="s">
        <v>367</v>
      </c>
      <c r="M66" s="338" t="s">
        <v>368</v>
      </c>
      <c r="N66" s="337"/>
    </row>
    <row r="67" spans="10:14" ht="23.25" customHeight="1" thickBot="1">
      <c r="J67" s="182" t="s">
        <v>485</v>
      </c>
      <c r="K67" s="191"/>
      <c r="L67" s="339"/>
      <c r="M67" s="339"/>
      <c r="N67" s="337"/>
    </row>
    <row r="68" spans="10:14" ht="23.25" customHeight="1" thickTop="1">
      <c r="J68" s="189">
        <v>63</v>
      </c>
      <c r="K68" s="177"/>
      <c r="L68" s="59" t="s">
        <v>98</v>
      </c>
      <c r="M68" s="20"/>
      <c r="N68" s="337" t="s">
        <v>99</v>
      </c>
    </row>
    <row r="69" spans="10:14" ht="23.25" customHeight="1" thickBot="1">
      <c r="J69" s="190"/>
      <c r="K69" s="225"/>
      <c r="L69" s="338" t="s">
        <v>369</v>
      </c>
      <c r="M69" s="338" t="s">
        <v>370</v>
      </c>
      <c r="N69" s="337"/>
    </row>
    <row r="70" spans="10:14" ht="23.25" customHeight="1" thickTop="1">
      <c r="J70" s="185"/>
      <c r="K70" s="185"/>
      <c r="L70" s="339"/>
      <c r="M70" s="339"/>
      <c r="N70" s="337"/>
    </row>
    <row r="71" ht="23.25" customHeight="1"/>
    <row r="72" ht="23.25" customHeight="1"/>
    <row r="73" ht="15.7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4">
    <mergeCell ref="I53:L53"/>
    <mergeCell ref="I62:L63"/>
    <mergeCell ref="A4:A6"/>
    <mergeCell ref="N4:N6"/>
    <mergeCell ref="B5:B6"/>
    <mergeCell ref="C5:C6"/>
    <mergeCell ref="L5:L6"/>
    <mergeCell ref="M5:M6"/>
    <mergeCell ref="A13:A15"/>
    <mergeCell ref="A7:A9"/>
    <mergeCell ref="N7:N9"/>
    <mergeCell ref="B8:B9"/>
    <mergeCell ref="C8:C9"/>
    <mergeCell ref="L8:L9"/>
    <mergeCell ref="M8:M9"/>
    <mergeCell ref="D9:D10"/>
    <mergeCell ref="A10:A12"/>
    <mergeCell ref="N10:N12"/>
    <mergeCell ref="N13:N15"/>
    <mergeCell ref="B14:B15"/>
    <mergeCell ref="C14:C15"/>
    <mergeCell ref="L14:L15"/>
    <mergeCell ref="M14:M15"/>
    <mergeCell ref="C11:C12"/>
    <mergeCell ref="L11:L12"/>
    <mergeCell ref="M11:M12"/>
    <mergeCell ref="B11:B12"/>
    <mergeCell ref="A19:A21"/>
    <mergeCell ref="N19:N21"/>
    <mergeCell ref="B20:B21"/>
    <mergeCell ref="C20:C21"/>
    <mergeCell ref="L20:L21"/>
    <mergeCell ref="M20:M21"/>
    <mergeCell ref="A16:A18"/>
    <mergeCell ref="N16:N18"/>
    <mergeCell ref="B17:B18"/>
    <mergeCell ref="C17:C18"/>
    <mergeCell ref="L17:L18"/>
    <mergeCell ref="M17:M18"/>
    <mergeCell ref="A25:A27"/>
    <mergeCell ref="N25:N27"/>
    <mergeCell ref="B26:B27"/>
    <mergeCell ref="C26:C27"/>
    <mergeCell ref="L26:L27"/>
    <mergeCell ref="M26:M27"/>
    <mergeCell ref="A22:A24"/>
    <mergeCell ref="N22:N24"/>
    <mergeCell ref="B23:B24"/>
    <mergeCell ref="C23:C24"/>
    <mergeCell ref="L23:L24"/>
    <mergeCell ref="M23:M24"/>
    <mergeCell ref="A31:A33"/>
    <mergeCell ref="N31:N33"/>
    <mergeCell ref="B32:B33"/>
    <mergeCell ref="C32:C33"/>
    <mergeCell ref="L32:L33"/>
    <mergeCell ref="M32:M33"/>
    <mergeCell ref="A28:A30"/>
    <mergeCell ref="N28:N30"/>
    <mergeCell ref="B29:B30"/>
    <mergeCell ref="C29:C30"/>
    <mergeCell ref="L29:L30"/>
    <mergeCell ref="M29:M30"/>
    <mergeCell ref="A37:A39"/>
    <mergeCell ref="N37:N39"/>
    <mergeCell ref="B38:B39"/>
    <mergeCell ref="C38:C39"/>
    <mergeCell ref="L38:L39"/>
    <mergeCell ref="M38:M39"/>
    <mergeCell ref="A34:A36"/>
    <mergeCell ref="N34:N36"/>
    <mergeCell ref="B35:B36"/>
    <mergeCell ref="C35:C36"/>
    <mergeCell ref="L35:L36"/>
    <mergeCell ref="M35:M36"/>
    <mergeCell ref="A43:A45"/>
    <mergeCell ref="N43:N45"/>
    <mergeCell ref="B44:B45"/>
    <mergeCell ref="C44:C45"/>
    <mergeCell ref="L44:L45"/>
    <mergeCell ref="M44:M45"/>
    <mergeCell ref="A40:A42"/>
    <mergeCell ref="N40:N42"/>
    <mergeCell ref="B41:B42"/>
    <mergeCell ref="C41:C42"/>
    <mergeCell ref="L41:L42"/>
    <mergeCell ref="M41:M42"/>
    <mergeCell ref="A49:A51"/>
    <mergeCell ref="N49:N51"/>
    <mergeCell ref="B50:B51"/>
    <mergeCell ref="C50:C51"/>
    <mergeCell ref="L50:L51"/>
    <mergeCell ref="M50:M51"/>
    <mergeCell ref="A46:A48"/>
    <mergeCell ref="N46:N48"/>
    <mergeCell ref="B47:B48"/>
    <mergeCell ref="C47:C48"/>
    <mergeCell ref="L47:L48"/>
    <mergeCell ref="M47:M48"/>
    <mergeCell ref="A58:A60"/>
    <mergeCell ref="N58:N60"/>
    <mergeCell ref="B59:B60"/>
    <mergeCell ref="C59:C60"/>
    <mergeCell ref="L59:L60"/>
    <mergeCell ref="M59:M60"/>
    <mergeCell ref="N68:N70"/>
    <mergeCell ref="L69:L70"/>
    <mergeCell ref="M69:M70"/>
    <mergeCell ref="A53:C53"/>
    <mergeCell ref="A55:A57"/>
    <mergeCell ref="N55:N57"/>
    <mergeCell ref="B56:B57"/>
    <mergeCell ref="C56:C57"/>
    <mergeCell ref="L56:L57"/>
    <mergeCell ref="M56:M57"/>
    <mergeCell ref="A61:A63"/>
    <mergeCell ref="B62:B63"/>
    <mergeCell ref="C62:C63"/>
    <mergeCell ref="N65:N67"/>
    <mergeCell ref="L66:L67"/>
    <mergeCell ref="M66:M67"/>
    <mergeCell ref="A64:A66"/>
    <mergeCell ref="B65:B66"/>
    <mergeCell ref="C65:C66"/>
  </mergeCells>
  <printOptions horizontalCentered="1"/>
  <pageMargins left="0" right="0" top="0.5511811023622047" bottom="0" header="0.31496062992125984" footer="0.3149606299212598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view="pageBreakPreview" zoomScale="40" zoomScaleNormal="50" zoomScaleSheetLayoutView="40" zoomScalePageLayoutView="0" workbookViewId="0" topLeftCell="A19">
      <selection activeCell="A1" sqref="A1:AC1"/>
    </sheetView>
  </sheetViews>
  <sheetFormatPr defaultColWidth="9.00390625" defaultRowHeight="13.5"/>
  <cols>
    <col min="1" max="1" width="6.75390625" style="3" customWidth="1"/>
    <col min="2" max="2" width="9.75390625" style="3" hidden="1" customWidth="1"/>
    <col min="3" max="3" width="24.125" style="72" customWidth="1"/>
    <col min="4" max="4" width="5.75390625" style="3" customWidth="1"/>
    <col min="5" max="5" width="2.50390625" style="3" customWidth="1"/>
    <col min="6" max="6" width="13.875" style="6" customWidth="1"/>
    <col min="7" max="7" width="3.625" style="6" customWidth="1"/>
    <col min="8" max="8" width="20.75390625" style="1" customWidth="1"/>
    <col min="9" max="9" width="2.75390625" style="1" customWidth="1"/>
    <col min="10" max="10" width="9.875" style="245" customWidth="1"/>
    <col min="11" max="20" width="9.875" style="243" customWidth="1"/>
    <col min="21" max="21" width="9.875" style="244" customWidth="1"/>
    <col min="22" max="22" width="24.125" style="72" customWidth="1"/>
    <col min="23" max="23" width="5.75390625" style="3" customWidth="1"/>
    <col min="24" max="24" width="2.50390625" style="3" customWidth="1"/>
    <col min="25" max="25" width="13.875" style="6" customWidth="1"/>
    <col min="26" max="26" width="3.625" style="6" customWidth="1"/>
    <col min="27" max="27" width="20.75390625" style="3" customWidth="1"/>
    <col min="28" max="28" width="2.50390625" style="3" customWidth="1"/>
    <col min="29" max="29" width="6.50390625" style="3" customWidth="1"/>
    <col min="30" max="30" width="11.50390625" style="2" hidden="1" customWidth="1"/>
    <col min="31" max="31" width="9.00390625" style="3" bestFit="1" customWidth="1"/>
    <col min="32" max="32" width="10.00390625" style="3" customWidth="1"/>
    <col min="33" max="33" width="24.00390625" style="3" customWidth="1"/>
    <col min="34" max="35" width="9.00390625" style="3" customWidth="1"/>
    <col min="36" max="36" width="29.25390625" style="3" customWidth="1"/>
    <col min="37" max="16384" width="9.00390625" style="3" customWidth="1"/>
  </cols>
  <sheetData>
    <row r="1" spans="1:29" ht="46.5" customHeight="1">
      <c r="A1" s="336" t="s">
        <v>520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</row>
    <row r="2" spans="1:29" ht="37.5" customHeight="1">
      <c r="A2" s="329" t="s">
        <v>105</v>
      </c>
      <c r="B2" s="329"/>
      <c r="C2" s="329"/>
      <c r="D2" s="329"/>
      <c r="E2" s="4"/>
      <c r="F2" s="4"/>
      <c r="G2" s="4"/>
      <c r="J2" s="242"/>
      <c r="L2" s="357"/>
      <c r="M2" s="357"/>
      <c r="N2" s="357"/>
      <c r="O2" s="357"/>
      <c r="P2" s="357"/>
      <c r="Q2" s="357"/>
      <c r="R2" s="357"/>
      <c r="S2" s="357"/>
      <c r="V2" s="77"/>
      <c r="W2" s="331" t="s">
        <v>285</v>
      </c>
      <c r="X2" s="331"/>
      <c r="Y2" s="331"/>
      <c r="Z2" s="331"/>
      <c r="AA2" s="331"/>
      <c r="AB2" s="331"/>
      <c r="AC2" s="331"/>
    </row>
    <row r="3" spans="5:36" ht="30" customHeight="1">
      <c r="E3" s="62"/>
      <c r="V3" s="127"/>
      <c r="W3" s="356" t="s">
        <v>282</v>
      </c>
      <c r="X3" s="356"/>
      <c r="Y3" s="356"/>
      <c r="Z3" s="356"/>
      <c r="AA3" s="356"/>
      <c r="AB3" s="356"/>
      <c r="AC3" s="356"/>
      <c r="AF3" s="7"/>
      <c r="AG3" s="8"/>
      <c r="AH3" s="8"/>
      <c r="AI3" s="9"/>
      <c r="AJ3" s="9"/>
    </row>
    <row r="4" spans="1:37" ht="30" customHeight="1" thickBot="1">
      <c r="A4" s="302">
        <v>1</v>
      </c>
      <c r="B4" s="10">
        <v>31</v>
      </c>
      <c r="C4" s="309" t="str">
        <f>VLOOKUP(B4,'男女リスト'!$I$3:$N$50,2)</f>
        <v>木本海夢夏</v>
      </c>
      <c r="D4" s="342" t="str">
        <f>VLOOKUP(B4,'男女リスト'!$I$3:$N$50,3)</f>
        <v>②</v>
      </c>
      <c r="E4" s="311" t="s">
        <v>1</v>
      </c>
      <c r="F4" s="312" t="str">
        <f>VLOOKUP(B4,'男女リスト'!$I$3:$N$50,5)</f>
        <v>近畿</v>
      </c>
      <c r="G4" s="304" t="s">
        <v>2</v>
      </c>
      <c r="H4" s="312" t="str">
        <f>VLOOKUP(B4,'男女リスト'!$I$3:$N$50,6)</f>
        <v>相生学院</v>
      </c>
      <c r="I4" s="313" t="s">
        <v>127</v>
      </c>
      <c r="J4" s="246"/>
      <c r="K4" s="246"/>
      <c r="L4" s="170"/>
      <c r="M4" s="170"/>
      <c r="N4" s="170"/>
      <c r="O4" s="170"/>
      <c r="P4" s="170"/>
      <c r="Q4" s="170"/>
      <c r="R4" s="170"/>
      <c r="S4" s="170"/>
      <c r="T4" s="246"/>
      <c r="U4" s="247"/>
      <c r="V4" s="309" t="str">
        <f>VLOOKUP(AD4,'男女リスト'!$I$3:$N$50,2)</f>
        <v>西尾萌々子</v>
      </c>
      <c r="W4" s="342" t="str">
        <f>VLOOKUP(AD4,'男女リスト'!$I$3:$N$50,3)</f>
        <v>②</v>
      </c>
      <c r="X4" s="311" t="s">
        <v>1</v>
      </c>
      <c r="Y4" s="315" t="str">
        <f>VLOOKUP(AD4,'男女リスト'!$I$3:$N$50,5)</f>
        <v>近畿</v>
      </c>
      <c r="Z4" s="304" t="s">
        <v>2</v>
      </c>
      <c r="AA4" s="315" t="str">
        <f>VLOOKUP(AD4,'男女リスト'!$I$3:$N$50,6)</f>
        <v>京都外大西</v>
      </c>
      <c r="AB4" s="311" t="s">
        <v>127</v>
      </c>
      <c r="AC4" s="302">
        <v>25</v>
      </c>
      <c r="AD4" s="2">
        <v>33</v>
      </c>
      <c r="AF4" s="12"/>
      <c r="AI4" s="13"/>
      <c r="AJ4" s="14"/>
      <c r="AK4" s="15"/>
    </row>
    <row r="5" spans="1:37" ht="30" customHeight="1" thickTop="1">
      <c r="A5" s="302"/>
      <c r="B5" s="10"/>
      <c r="C5" s="309"/>
      <c r="D5" s="342"/>
      <c r="E5" s="311"/>
      <c r="F5" s="312" t="e">
        <f>VLOOKUP(B5,'男女リスト'!$I$3:$N$45,5)&amp;" "&amp;"１"</f>
        <v>#N/A</v>
      </c>
      <c r="G5" s="304"/>
      <c r="H5" s="312"/>
      <c r="I5" s="313"/>
      <c r="J5" s="170"/>
      <c r="K5" s="166"/>
      <c r="L5" s="170"/>
      <c r="M5" s="170"/>
      <c r="N5" s="170"/>
      <c r="O5" s="170"/>
      <c r="P5" s="170"/>
      <c r="Q5" s="170"/>
      <c r="R5" s="170"/>
      <c r="S5" s="248"/>
      <c r="T5" s="170"/>
      <c r="U5" s="164"/>
      <c r="V5" s="309"/>
      <c r="W5" s="342"/>
      <c r="X5" s="311"/>
      <c r="Y5" s="315" t="e">
        <f>VLOOKUP(AD5,'男女リスト'!$I$3:$N$45,5)&amp;" "&amp;"１"</f>
        <v>#N/A</v>
      </c>
      <c r="Z5" s="304"/>
      <c r="AA5" s="315"/>
      <c r="AB5" s="311"/>
      <c r="AC5" s="302"/>
      <c r="AF5" s="12"/>
      <c r="AI5" s="13"/>
      <c r="AJ5" s="14"/>
      <c r="AK5" s="15"/>
    </row>
    <row r="6" spans="1:37" ht="30" customHeight="1" thickBot="1">
      <c r="A6" s="302">
        <v>2</v>
      </c>
      <c r="B6" s="10">
        <v>48</v>
      </c>
      <c r="C6" s="303" t="str">
        <f>VLOOKUP(B6,'男女リスト'!$I$3:$N$50,2)</f>
        <v>染矢　美来</v>
      </c>
      <c r="D6" s="323" t="str">
        <f>VLOOKUP(B6,'男女リスト'!$I$3:$N$50,3)</f>
        <v>①</v>
      </c>
      <c r="E6" s="307" t="s">
        <v>1</v>
      </c>
      <c r="F6" s="308" t="str">
        <f>VLOOKUP(B6,'男女リスト'!$I$3:$N$50,5)</f>
        <v>九州</v>
      </c>
      <c r="G6" s="304" t="s">
        <v>2</v>
      </c>
      <c r="H6" s="308" t="str">
        <f>VLOOKUP(B6,'男女リスト'!$I$3:$N$50,6)</f>
        <v>福徳学院</v>
      </c>
      <c r="I6" s="304" t="s">
        <v>128</v>
      </c>
      <c r="J6" s="249"/>
      <c r="K6" s="157" t="s">
        <v>3</v>
      </c>
      <c r="L6" s="170" t="s">
        <v>465</v>
      </c>
      <c r="M6" s="170"/>
      <c r="N6" s="170"/>
      <c r="O6" s="170"/>
      <c r="P6" s="170"/>
      <c r="Q6" s="170"/>
      <c r="R6" s="170"/>
      <c r="S6" s="250"/>
      <c r="T6" s="11" t="s">
        <v>4</v>
      </c>
      <c r="U6" s="251"/>
      <c r="V6" s="303" t="str">
        <f>VLOOKUP(AD6,'男女リスト'!$I$3:$N$50,2)</f>
        <v>三浦　陽菜</v>
      </c>
      <c r="W6" s="323" t="str">
        <f>VLOOKUP(AD6,'男女リスト'!$I$3:$N$50,3)</f>
        <v>②</v>
      </c>
      <c r="X6" s="307" t="s">
        <v>1</v>
      </c>
      <c r="Y6" s="314" t="str">
        <f>VLOOKUP(AD6,'男女リスト'!$I$3:$N$50,5)</f>
        <v>東海</v>
      </c>
      <c r="Z6" s="304" t="s">
        <v>2</v>
      </c>
      <c r="AA6" s="314" t="str">
        <f>VLOOKUP(AD6,'男女リスト'!$I$3:$N$50,6)</f>
        <v>椙山女学園</v>
      </c>
      <c r="AB6" s="307" t="s">
        <v>128</v>
      </c>
      <c r="AC6" s="302">
        <v>26</v>
      </c>
      <c r="AD6" s="2">
        <v>23</v>
      </c>
      <c r="AF6" s="12"/>
      <c r="AI6" s="13"/>
      <c r="AJ6" s="14"/>
      <c r="AK6" s="15"/>
    </row>
    <row r="7" spans="1:37" ht="30" customHeight="1" thickBot="1" thickTop="1">
      <c r="A7" s="302"/>
      <c r="B7" s="10"/>
      <c r="C7" s="303"/>
      <c r="D7" s="323"/>
      <c r="E7" s="307"/>
      <c r="F7" s="308" t="e">
        <f>VLOOKUP(B7,'男女リスト'!$I$3:$N$45,5)&amp;" "&amp;"１"</f>
        <v>#N/A</v>
      </c>
      <c r="G7" s="304"/>
      <c r="H7" s="308"/>
      <c r="I7" s="304"/>
      <c r="J7" s="350" t="s">
        <v>5</v>
      </c>
      <c r="K7" s="252" t="s">
        <v>447</v>
      </c>
      <c r="L7" s="195">
        <v>61</v>
      </c>
      <c r="M7" s="198"/>
      <c r="N7" s="170"/>
      <c r="O7" s="170"/>
      <c r="P7" s="170"/>
      <c r="Q7" s="170"/>
      <c r="R7" s="248"/>
      <c r="S7" s="200" t="s">
        <v>377</v>
      </c>
      <c r="T7" s="156" t="s">
        <v>471</v>
      </c>
      <c r="U7" s="344" t="s">
        <v>6</v>
      </c>
      <c r="V7" s="303"/>
      <c r="W7" s="323"/>
      <c r="X7" s="307"/>
      <c r="Y7" s="314" t="e">
        <f>VLOOKUP(AD7,'男女リスト'!$I$3:$N$45,5)&amp;" "&amp;"１"</f>
        <v>#N/A</v>
      </c>
      <c r="Z7" s="304"/>
      <c r="AA7" s="314"/>
      <c r="AB7" s="307"/>
      <c r="AC7" s="302"/>
      <c r="AF7" s="12"/>
      <c r="AI7" s="13"/>
      <c r="AJ7" s="14"/>
      <c r="AK7" s="15"/>
    </row>
    <row r="8" spans="1:37" ht="30" customHeight="1" thickBot="1" thickTop="1">
      <c r="A8" s="302">
        <v>3</v>
      </c>
      <c r="B8" s="10">
        <v>29</v>
      </c>
      <c r="C8" s="303" t="str">
        <f>VLOOKUP(B8,'男女リスト'!$I$3:$N$50,2)</f>
        <v>三本　茉美</v>
      </c>
      <c r="D8" s="323" t="str">
        <f>VLOOKUP(B8,'男女リスト'!$I$3:$N$50,3)</f>
        <v>②</v>
      </c>
      <c r="E8" s="307" t="s">
        <v>1</v>
      </c>
      <c r="F8" s="308" t="str">
        <f>VLOOKUP(B8,'男女リスト'!$I$3:$N$50,5)</f>
        <v>北信越</v>
      </c>
      <c r="G8" s="304" t="s">
        <v>2</v>
      </c>
      <c r="H8" s="308" t="str">
        <f>VLOOKUP(B8,'男女リスト'!$I$3:$N$50,6)</f>
        <v>仁愛女子</v>
      </c>
      <c r="I8" s="304" t="s">
        <v>128</v>
      </c>
      <c r="J8" s="345"/>
      <c r="K8" s="198">
        <v>64</v>
      </c>
      <c r="L8" s="170"/>
      <c r="M8" s="198"/>
      <c r="N8" s="334" t="s">
        <v>380</v>
      </c>
      <c r="O8" s="334"/>
      <c r="P8" s="334"/>
      <c r="Q8" s="334"/>
      <c r="R8" s="248"/>
      <c r="S8" s="170"/>
      <c r="T8" s="166">
        <v>61</v>
      </c>
      <c r="U8" s="345"/>
      <c r="V8" s="303" t="str">
        <f>VLOOKUP(AD8,'男女リスト'!$I$3:$N$50,2)</f>
        <v>内島　舞子</v>
      </c>
      <c r="W8" s="323" t="str">
        <f>VLOOKUP(AD8,'男女リスト'!$I$3:$N$50,3)</f>
        <v>①</v>
      </c>
      <c r="X8" s="307" t="s">
        <v>1</v>
      </c>
      <c r="Y8" s="314" t="str">
        <f>VLOOKUP(AD8,'男女リスト'!$I$3:$N$50,5)</f>
        <v>南関東</v>
      </c>
      <c r="Z8" s="304" t="s">
        <v>2</v>
      </c>
      <c r="AA8" s="314" t="str">
        <f>VLOOKUP(AD8,'男女リスト'!$I$3:$N$50,6)</f>
        <v>白鵬女子</v>
      </c>
      <c r="AB8" s="307" t="s">
        <v>128</v>
      </c>
      <c r="AC8" s="302">
        <v>27</v>
      </c>
      <c r="AD8" s="2">
        <v>20</v>
      </c>
      <c r="AF8" s="12"/>
      <c r="AI8" s="13"/>
      <c r="AJ8" s="14"/>
      <c r="AK8" s="15"/>
    </row>
    <row r="9" spans="1:37" ht="30" customHeight="1" thickBot="1" thickTop="1">
      <c r="A9" s="302"/>
      <c r="B9" s="10"/>
      <c r="C9" s="303"/>
      <c r="D9" s="323"/>
      <c r="E9" s="307"/>
      <c r="F9" s="308" t="e">
        <f>VLOOKUP(B9,'男女リスト'!$I$3:$N$45,5)&amp;" "&amp;"１"</f>
        <v>#N/A</v>
      </c>
      <c r="G9" s="304"/>
      <c r="H9" s="308"/>
      <c r="I9" s="304"/>
      <c r="J9" s="164"/>
      <c r="K9" s="170"/>
      <c r="L9" s="320" t="s">
        <v>7</v>
      </c>
      <c r="M9" s="155" t="s">
        <v>465</v>
      </c>
      <c r="N9" s="334" t="s">
        <v>381</v>
      </c>
      <c r="O9" s="334"/>
      <c r="P9" s="334"/>
      <c r="Q9" s="334"/>
      <c r="R9" s="250"/>
      <c r="S9" s="320" t="s">
        <v>8</v>
      </c>
      <c r="T9" s="170"/>
      <c r="U9" s="164"/>
      <c r="V9" s="303"/>
      <c r="W9" s="323"/>
      <c r="X9" s="307"/>
      <c r="Y9" s="314" t="e">
        <f>VLOOKUP(AD9,'男女リスト'!$I$3:$N$45,5)&amp;" "&amp;"１"</f>
        <v>#N/A</v>
      </c>
      <c r="Z9" s="304"/>
      <c r="AA9" s="314"/>
      <c r="AB9" s="307"/>
      <c r="AC9" s="302"/>
      <c r="AF9" s="12"/>
      <c r="AI9" s="13"/>
      <c r="AJ9" s="14"/>
      <c r="AK9" s="15"/>
    </row>
    <row r="10" spans="1:37" ht="30" customHeight="1" thickBot="1" thickTop="1">
      <c r="A10" s="302">
        <v>4</v>
      </c>
      <c r="B10" s="10">
        <v>43</v>
      </c>
      <c r="C10" s="303" t="str">
        <f>VLOOKUP(B10,'男女リスト'!$I$3:$N$50,2)</f>
        <v>吉井あかり</v>
      </c>
      <c r="D10" s="323" t="str">
        <f>VLOOKUP(B10,'男女リスト'!$I$3:$N$50,3)</f>
        <v>②</v>
      </c>
      <c r="E10" s="307" t="s">
        <v>1</v>
      </c>
      <c r="F10" s="308" t="str">
        <f>VLOOKUP(B10,'男女リスト'!$I$3:$N$50,5)</f>
        <v>四国</v>
      </c>
      <c r="G10" s="304" t="s">
        <v>2</v>
      </c>
      <c r="H10" s="308" t="str">
        <f>VLOOKUP(B10,'男女リスト'!$I$3:$N$50,6)</f>
        <v>新田</v>
      </c>
      <c r="I10" s="304" t="s">
        <v>128</v>
      </c>
      <c r="J10" s="247"/>
      <c r="K10" s="170"/>
      <c r="L10" s="321"/>
      <c r="M10" s="156">
        <v>63</v>
      </c>
      <c r="N10" s="355">
        <v>86</v>
      </c>
      <c r="O10" s="334"/>
      <c r="P10" s="334"/>
      <c r="Q10" s="335"/>
      <c r="R10" s="170">
        <v>64</v>
      </c>
      <c r="S10" s="322"/>
      <c r="T10" s="170"/>
      <c r="U10" s="247"/>
      <c r="V10" s="303" t="str">
        <f>VLOOKUP(AD10,'男女リスト'!$I$3:$N$50,2)</f>
        <v>森　　百花</v>
      </c>
      <c r="W10" s="323" t="str">
        <f>VLOOKUP(AD10,'男女リスト'!$I$3:$N$50,3)</f>
        <v>②</v>
      </c>
      <c r="X10" s="307" t="s">
        <v>1</v>
      </c>
      <c r="Y10" s="314" t="str">
        <f>VLOOKUP(AD10,'男女リスト'!$I$3:$N$50,5)</f>
        <v>北信越</v>
      </c>
      <c r="Z10" s="304" t="s">
        <v>2</v>
      </c>
      <c r="AA10" s="314" t="str">
        <f>VLOOKUP(AD10,'男女リスト'!$I$3:$N$50,6)</f>
        <v>松商学園</v>
      </c>
      <c r="AB10" s="307" t="s">
        <v>128</v>
      </c>
      <c r="AC10" s="302">
        <v>28</v>
      </c>
      <c r="AD10" s="2">
        <v>28</v>
      </c>
      <c r="AF10" s="12"/>
      <c r="AI10" s="13"/>
      <c r="AJ10" s="14"/>
      <c r="AK10" s="15"/>
    </row>
    <row r="11" spans="1:37" ht="30" customHeight="1" thickBot="1" thickTop="1">
      <c r="A11" s="302"/>
      <c r="B11" s="10"/>
      <c r="C11" s="303"/>
      <c r="D11" s="323"/>
      <c r="E11" s="307"/>
      <c r="F11" s="308" t="e">
        <f>VLOOKUP(B11,'男女リスト'!$I$3:$N$45,5)&amp;" "&amp;"１"</f>
        <v>#N/A</v>
      </c>
      <c r="G11" s="304"/>
      <c r="H11" s="308"/>
      <c r="I11" s="304"/>
      <c r="J11" s="324" t="s">
        <v>9</v>
      </c>
      <c r="K11" s="198" t="s">
        <v>446</v>
      </c>
      <c r="L11" s="170"/>
      <c r="M11" s="156"/>
      <c r="N11" s="198"/>
      <c r="O11" s="248"/>
      <c r="P11" s="170"/>
      <c r="Q11" s="248"/>
      <c r="R11" s="170"/>
      <c r="S11" s="156"/>
      <c r="T11" s="250" t="s">
        <v>472</v>
      </c>
      <c r="U11" s="324" t="s">
        <v>10</v>
      </c>
      <c r="V11" s="303"/>
      <c r="W11" s="323"/>
      <c r="X11" s="307"/>
      <c r="Y11" s="314" t="e">
        <f>VLOOKUP(AD11,'男女リスト'!$I$3:$N$45,5)&amp;" "&amp;"１"</f>
        <v>#N/A</v>
      </c>
      <c r="Z11" s="304"/>
      <c r="AA11" s="314"/>
      <c r="AB11" s="307"/>
      <c r="AC11" s="302"/>
      <c r="AF11" s="12"/>
      <c r="AI11" s="13"/>
      <c r="AJ11" s="14"/>
      <c r="AK11" s="15"/>
    </row>
    <row r="12" spans="1:37" ht="30" customHeight="1" thickBot="1" thickTop="1">
      <c r="A12" s="302">
        <v>5</v>
      </c>
      <c r="B12" s="10">
        <v>6</v>
      </c>
      <c r="C12" s="303" t="str">
        <f>VLOOKUP(B12,'男女リスト'!$I$3:$N$50,2)</f>
        <v>藤田　琴里</v>
      </c>
      <c r="D12" s="323" t="str">
        <f>VLOOKUP(B12,'男女リスト'!$I$3:$N$50,3)</f>
        <v>①</v>
      </c>
      <c r="E12" s="307" t="s">
        <v>1</v>
      </c>
      <c r="F12" s="308" t="str">
        <f>VLOOKUP(B12,'男女リスト'!$I$3:$N$50,5)</f>
        <v>東北</v>
      </c>
      <c r="G12" s="304" t="s">
        <v>2</v>
      </c>
      <c r="H12" s="308" t="str">
        <f>VLOOKUP(B12,'男女リスト'!$I$3:$N$50,6)</f>
        <v>聖和学園</v>
      </c>
      <c r="I12" s="304" t="s">
        <v>128</v>
      </c>
      <c r="J12" s="354"/>
      <c r="K12" s="165">
        <v>62</v>
      </c>
      <c r="L12" s="252" t="s">
        <v>467</v>
      </c>
      <c r="M12" s="156"/>
      <c r="N12" s="198"/>
      <c r="O12" s="248"/>
      <c r="P12" s="170"/>
      <c r="Q12" s="248"/>
      <c r="R12" s="170"/>
      <c r="S12" s="252" t="s">
        <v>444</v>
      </c>
      <c r="T12" s="156">
        <v>61</v>
      </c>
      <c r="U12" s="351"/>
      <c r="V12" s="346" t="str">
        <f>VLOOKUP(AD12,'男女リスト'!$I$3:$N$50,2)</f>
        <v>廣吉　優佳</v>
      </c>
      <c r="W12" s="323" t="str">
        <f>VLOOKUP(AD12,'男女リスト'!$I$3:$N$50,3)</f>
        <v>①</v>
      </c>
      <c r="X12" s="307" t="s">
        <v>1</v>
      </c>
      <c r="Y12" s="314" t="str">
        <f>VLOOKUP(AD12,'男女リスト'!$I$3:$N$50,5)</f>
        <v>北関東</v>
      </c>
      <c r="Z12" s="304" t="s">
        <v>2</v>
      </c>
      <c r="AA12" s="314" t="str">
        <f>VLOOKUP(AD12,'男女リスト'!$I$3:$N$50,6)</f>
        <v>東洋大牛久</v>
      </c>
      <c r="AB12" s="307" t="s">
        <v>128</v>
      </c>
      <c r="AC12" s="302">
        <v>29</v>
      </c>
      <c r="AD12" s="2">
        <v>10</v>
      </c>
      <c r="AF12" s="12"/>
      <c r="AI12" s="13"/>
      <c r="AJ12" s="14"/>
      <c r="AK12" s="15"/>
    </row>
    <row r="13" spans="1:37" ht="30" customHeight="1" thickTop="1">
      <c r="A13" s="302"/>
      <c r="B13" s="10"/>
      <c r="C13" s="303"/>
      <c r="D13" s="323"/>
      <c r="E13" s="307"/>
      <c r="F13" s="308" t="e">
        <f>VLOOKUP(B13,'男女リスト'!$I$3:$N$45,5)&amp;" "&amp;"１"</f>
        <v>#N/A</v>
      </c>
      <c r="G13" s="304"/>
      <c r="H13" s="308"/>
      <c r="I13" s="304"/>
      <c r="J13" s="164"/>
      <c r="K13" s="157" t="s">
        <v>11</v>
      </c>
      <c r="L13" s="170">
        <v>62</v>
      </c>
      <c r="M13" s="170"/>
      <c r="N13" s="198"/>
      <c r="O13" s="248"/>
      <c r="P13" s="170"/>
      <c r="Q13" s="248"/>
      <c r="R13" s="170"/>
      <c r="S13" s="166">
        <v>61</v>
      </c>
      <c r="T13" s="11" t="s">
        <v>12</v>
      </c>
      <c r="U13" s="164"/>
      <c r="V13" s="346"/>
      <c r="W13" s="323"/>
      <c r="X13" s="307"/>
      <c r="Y13" s="314" t="e">
        <f>VLOOKUP(AD13,'男女リスト'!$I$3:$N$45,5)&amp;" "&amp;"１"</f>
        <v>#N/A</v>
      </c>
      <c r="Z13" s="304"/>
      <c r="AA13" s="314"/>
      <c r="AB13" s="307"/>
      <c r="AC13" s="302"/>
      <c r="AF13" s="12"/>
      <c r="AI13" s="13"/>
      <c r="AJ13" s="14"/>
      <c r="AK13" s="15"/>
    </row>
    <row r="14" spans="1:37" ht="30" customHeight="1" thickBot="1">
      <c r="A14" s="302">
        <v>6</v>
      </c>
      <c r="B14" s="10">
        <v>8</v>
      </c>
      <c r="C14" s="309" t="str">
        <f>VLOOKUP(B14,'男女リスト'!$I$3:$N$50,2)</f>
        <v>重田　夢亜</v>
      </c>
      <c r="D14" s="342" t="str">
        <f>VLOOKUP(B14,'男女リスト'!$I$3:$N$50,3)</f>
        <v>②</v>
      </c>
      <c r="E14" s="311" t="s">
        <v>1</v>
      </c>
      <c r="F14" s="312" t="str">
        <f>VLOOKUP(B14,'男女リスト'!$I$3:$N$50,5)</f>
        <v>北関東</v>
      </c>
      <c r="G14" s="304" t="s">
        <v>2</v>
      </c>
      <c r="H14" s="312" t="str">
        <f>VLOOKUP(B14,'男女リスト'!$I$3:$N$50,6)</f>
        <v>秀明英光</v>
      </c>
      <c r="I14" s="304" t="s">
        <v>128</v>
      </c>
      <c r="J14" s="247"/>
      <c r="K14" s="250"/>
      <c r="L14" s="170"/>
      <c r="M14" s="170"/>
      <c r="N14" s="198"/>
      <c r="O14" s="248"/>
      <c r="P14" s="170"/>
      <c r="Q14" s="248"/>
      <c r="R14" s="170"/>
      <c r="S14" s="248"/>
      <c r="T14" s="155"/>
      <c r="U14" s="247"/>
      <c r="V14" s="309" t="str">
        <f>VLOOKUP(AD14,'男女リスト'!$I$3:$N$50,2)</f>
        <v>中島　玲亜</v>
      </c>
      <c r="W14" s="342" t="str">
        <f>VLOOKUP(AD14,'男女リスト'!$I$3:$N$50,3)</f>
        <v>①</v>
      </c>
      <c r="X14" s="311" t="s">
        <v>1</v>
      </c>
      <c r="Y14" s="315" t="str">
        <f>VLOOKUP(AD14,'男女リスト'!$I$3:$N$50,5)</f>
        <v>中国</v>
      </c>
      <c r="Z14" s="304" t="s">
        <v>2</v>
      </c>
      <c r="AA14" s="315" t="str">
        <f>VLOOKUP(AD14,'男女リスト'!$I$3:$N$50,6)</f>
        <v>岡山学芸館</v>
      </c>
      <c r="AB14" s="311" t="s">
        <v>128</v>
      </c>
      <c r="AC14" s="302">
        <v>30</v>
      </c>
      <c r="AD14" s="2">
        <v>39</v>
      </c>
      <c r="AF14" s="12"/>
      <c r="AI14" s="13"/>
      <c r="AJ14" s="14"/>
      <c r="AK14" s="15"/>
    </row>
    <row r="15" spans="1:37" ht="30" customHeight="1" thickBot="1" thickTop="1">
      <c r="A15" s="302"/>
      <c r="B15" s="10"/>
      <c r="C15" s="309"/>
      <c r="D15" s="342"/>
      <c r="E15" s="311"/>
      <c r="F15" s="312" t="e">
        <f>VLOOKUP(B15,'男女リスト'!$I$3:$N$45,5)&amp;" "&amp;"１"</f>
        <v>#N/A</v>
      </c>
      <c r="G15" s="304"/>
      <c r="H15" s="312"/>
      <c r="I15" s="304"/>
      <c r="J15" s="164"/>
      <c r="K15" s="170"/>
      <c r="L15" s="170"/>
      <c r="M15" s="320" t="s">
        <v>13</v>
      </c>
      <c r="N15" s="155" t="s">
        <v>465</v>
      </c>
      <c r="O15" s="248"/>
      <c r="P15" s="170"/>
      <c r="Q15" s="248"/>
      <c r="R15" s="320" t="s">
        <v>14</v>
      </c>
      <c r="S15" s="170"/>
      <c r="T15" s="170"/>
      <c r="U15" s="164"/>
      <c r="V15" s="309"/>
      <c r="W15" s="342"/>
      <c r="X15" s="311"/>
      <c r="Y15" s="315" t="e">
        <f>VLOOKUP(AD15,'男女リスト'!$I$3:$N$45,5)&amp;" "&amp;"１"</f>
        <v>#N/A</v>
      </c>
      <c r="Z15" s="304"/>
      <c r="AA15" s="315"/>
      <c r="AB15" s="311"/>
      <c r="AC15" s="302"/>
      <c r="AF15" s="12"/>
      <c r="AI15" s="13"/>
      <c r="AJ15" s="14"/>
      <c r="AK15" s="15"/>
    </row>
    <row r="16" spans="1:37" ht="30" customHeight="1" thickBot="1" thickTop="1">
      <c r="A16" s="302">
        <v>7</v>
      </c>
      <c r="B16" s="10">
        <v>18</v>
      </c>
      <c r="C16" s="309" t="str">
        <f>VLOOKUP(B16,'男女リスト'!$I$3:$N$50,2)</f>
        <v>黒崎　早絢</v>
      </c>
      <c r="D16" s="342" t="str">
        <f>VLOOKUP(B16,'男女リスト'!$I$3:$N$50,3)</f>
        <v>②</v>
      </c>
      <c r="E16" s="311" t="s">
        <v>1</v>
      </c>
      <c r="F16" s="312" t="str">
        <f>VLOOKUP(B16,'男女リスト'!$I$3:$N$50,5)</f>
        <v>南関東</v>
      </c>
      <c r="G16" s="304" t="s">
        <v>2</v>
      </c>
      <c r="H16" s="312" t="str">
        <f>VLOOKUP(B16,'男女リスト'!$I$3:$N$50,6)</f>
        <v>白鵬女子</v>
      </c>
      <c r="I16" s="313" t="s">
        <v>128</v>
      </c>
      <c r="J16" s="247"/>
      <c r="K16" s="246"/>
      <c r="L16" s="170"/>
      <c r="M16" s="320"/>
      <c r="N16" s="167">
        <v>61</v>
      </c>
      <c r="O16" s="248"/>
      <c r="P16" s="170"/>
      <c r="Q16" s="165">
        <v>63</v>
      </c>
      <c r="R16" s="322"/>
      <c r="S16" s="170"/>
      <c r="T16" s="246"/>
      <c r="U16" s="247"/>
      <c r="V16" s="309" t="str">
        <f>VLOOKUP(AD16,'男女リスト'!$I$3:$N$50,2)</f>
        <v>髙橋　礼奈</v>
      </c>
      <c r="W16" s="342" t="str">
        <f>VLOOKUP(AD16,'男女リスト'!$I$3:$N$50,3)</f>
        <v>②</v>
      </c>
      <c r="X16" s="311" t="s">
        <v>1</v>
      </c>
      <c r="Y16" s="315" t="str">
        <f>VLOOKUP(AD16,'男女リスト'!$I$3:$N$50,5)</f>
        <v>東京</v>
      </c>
      <c r="Z16" s="304" t="s">
        <v>2</v>
      </c>
      <c r="AA16" s="315" t="str">
        <f>VLOOKUP(AD16,'男女リスト'!$I$3:$N$50,6)</f>
        <v>大成</v>
      </c>
      <c r="AB16" s="311" t="s">
        <v>128</v>
      </c>
      <c r="AC16" s="302">
        <v>31</v>
      </c>
      <c r="AD16" s="2">
        <v>12</v>
      </c>
      <c r="AF16" s="12"/>
      <c r="AI16" s="13"/>
      <c r="AJ16" s="14"/>
      <c r="AK16" s="15"/>
    </row>
    <row r="17" spans="1:37" ht="30" customHeight="1" thickTop="1">
      <c r="A17" s="302"/>
      <c r="B17" s="10"/>
      <c r="C17" s="309"/>
      <c r="D17" s="342"/>
      <c r="E17" s="311"/>
      <c r="F17" s="312" t="e">
        <f>VLOOKUP(B17,'男女リスト'!$I$3:$N$45,5)&amp;" "&amp;"１"</f>
        <v>#N/A</v>
      </c>
      <c r="G17" s="304"/>
      <c r="H17" s="312"/>
      <c r="I17" s="313"/>
      <c r="J17" s="164"/>
      <c r="K17" s="166"/>
      <c r="L17" s="170"/>
      <c r="M17" s="170"/>
      <c r="N17" s="253"/>
      <c r="O17" s="248"/>
      <c r="P17" s="170"/>
      <c r="Q17" s="156"/>
      <c r="R17" s="156"/>
      <c r="S17" s="248"/>
      <c r="T17" s="170"/>
      <c r="U17" s="164"/>
      <c r="V17" s="309"/>
      <c r="W17" s="342"/>
      <c r="X17" s="311"/>
      <c r="Y17" s="315" t="e">
        <f>VLOOKUP(AD17,'男女リスト'!$I$3:$N$45,5)&amp;" "&amp;"１"</f>
        <v>#N/A</v>
      </c>
      <c r="Z17" s="304"/>
      <c r="AA17" s="315"/>
      <c r="AB17" s="311"/>
      <c r="AC17" s="302"/>
      <c r="AF17" s="12"/>
      <c r="AI17" s="13"/>
      <c r="AJ17" s="14"/>
      <c r="AK17" s="15"/>
    </row>
    <row r="18" spans="1:37" ht="30" customHeight="1" thickBot="1">
      <c r="A18" s="302">
        <v>8</v>
      </c>
      <c r="B18" s="10">
        <v>14</v>
      </c>
      <c r="C18" s="303" t="str">
        <f>VLOOKUP(B18,'男女リスト'!$I$3:$N$50,2)</f>
        <v>中島　遼佳</v>
      </c>
      <c r="D18" s="323" t="str">
        <f>VLOOKUP(B18,'男女リスト'!$I$3:$N$50,3)</f>
        <v>②</v>
      </c>
      <c r="E18" s="307" t="s">
        <v>1</v>
      </c>
      <c r="F18" s="308" t="str">
        <f>VLOOKUP(B18,'男女リスト'!$I$3:$N$50,5)</f>
        <v>東京</v>
      </c>
      <c r="G18" s="304" t="s">
        <v>2</v>
      </c>
      <c r="H18" s="308" t="str">
        <f>VLOOKUP(B18,'男女リスト'!$I$3:$N$50,6)</f>
        <v>成蹊</v>
      </c>
      <c r="I18" s="304" t="s">
        <v>128</v>
      </c>
      <c r="J18" s="164"/>
      <c r="K18" s="157" t="s">
        <v>15</v>
      </c>
      <c r="L18" s="155" t="s">
        <v>468</v>
      </c>
      <c r="M18" s="170"/>
      <c r="N18" s="253"/>
      <c r="O18" s="248"/>
      <c r="P18" s="170"/>
      <c r="Q18" s="156"/>
      <c r="R18" s="156"/>
      <c r="S18" s="250" t="s">
        <v>456</v>
      </c>
      <c r="T18" s="11" t="s">
        <v>16</v>
      </c>
      <c r="U18" s="247"/>
      <c r="V18" s="303" t="str">
        <f>VLOOKUP(AD18,'男女リスト'!$I$3:$N$50,2)</f>
        <v>芹澤　佑梨</v>
      </c>
      <c r="W18" s="323" t="str">
        <f>VLOOKUP(AD18,'男女リスト'!$I$3:$N$50,3)</f>
        <v>②</v>
      </c>
      <c r="X18" s="307" t="s">
        <v>1</v>
      </c>
      <c r="Y18" s="308" t="str">
        <f>VLOOKUP(AD18,'男女リスト'!$I$3:$N$50,5)</f>
        <v>東海</v>
      </c>
      <c r="Z18" s="304" t="s">
        <v>2</v>
      </c>
      <c r="AA18" s="347" t="str">
        <f>VLOOKUP(AD18,'男女リスト'!$I$3:$N$50,6)</f>
        <v>城南静岡</v>
      </c>
      <c r="AB18" s="307" t="s">
        <v>128</v>
      </c>
      <c r="AC18" s="302">
        <v>32</v>
      </c>
      <c r="AD18" s="2">
        <v>21</v>
      </c>
      <c r="AF18" s="12"/>
      <c r="AI18" s="13"/>
      <c r="AJ18" s="14"/>
      <c r="AK18" s="15"/>
    </row>
    <row r="19" spans="1:37" ht="30" customHeight="1" thickBot="1" thickTop="1">
      <c r="A19" s="302"/>
      <c r="B19" s="10"/>
      <c r="C19" s="303"/>
      <c r="D19" s="323"/>
      <c r="E19" s="307"/>
      <c r="F19" s="308" t="e">
        <f>VLOOKUP(B19,'男女リスト'!$I$3:$N$45,5)&amp;" "&amp;"１"</f>
        <v>#N/A</v>
      </c>
      <c r="G19" s="304"/>
      <c r="H19" s="308"/>
      <c r="I19" s="304"/>
      <c r="J19" s="353" t="s">
        <v>17</v>
      </c>
      <c r="K19" s="254" t="s">
        <v>444</v>
      </c>
      <c r="L19" s="156">
        <v>60</v>
      </c>
      <c r="M19" s="156"/>
      <c r="N19" s="253"/>
      <c r="O19" s="248"/>
      <c r="P19" s="170"/>
      <c r="Q19" s="156"/>
      <c r="R19" s="253"/>
      <c r="S19" s="170">
        <v>75</v>
      </c>
      <c r="T19" s="255" t="s">
        <v>458</v>
      </c>
      <c r="U19" s="324" t="s">
        <v>18</v>
      </c>
      <c r="V19" s="303"/>
      <c r="W19" s="323"/>
      <c r="X19" s="307"/>
      <c r="Y19" s="308" t="e">
        <f>VLOOKUP(AD19,'男女リスト'!$I$3:$N$45,5)&amp;" "&amp;"１"</f>
        <v>#N/A</v>
      </c>
      <c r="Z19" s="304"/>
      <c r="AA19" s="347"/>
      <c r="AB19" s="307"/>
      <c r="AC19" s="302"/>
      <c r="AF19" s="12"/>
      <c r="AI19" s="13"/>
      <c r="AJ19" s="14"/>
      <c r="AK19" s="15"/>
    </row>
    <row r="20" spans="1:37" ht="30" customHeight="1" thickTop="1">
      <c r="A20" s="302">
        <v>9</v>
      </c>
      <c r="B20" s="10">
        <v>47</v>
      </c>
      <c r="C20" s="303" t="str">
        <f>VLOOKUP(B20,'男女リスト'!$I$3:$N$50,2)</f>
        <v>伊賀上瑛穂</v>
      </c>
      <c r="D20" s="323" t="str">
        <f>VLOOKUP(B20,'男女リスト'!$I$3:$N$50,3)</f>
        <v>①</v>
      </c>
      <c r="E20" s="307" t="s">
        <v>1</v>
      </c>
      <c r="F20" s="308" t="str">
        <f>VLOOKUP(B20,'男女リスト'!$I$3:$N$50,5)</f>
        <v>九州</v>
      </c>
      <c r="G20" s="304" t="s">
        <v>2</v>
      </c>
      <c r="H20" s="308" t="str">
        <f>VLOOKUP(B20,'男女リスト'!$I$3:$N$50,6)</f>
        <v>沖縄尚学</v>
      </c>
      <c r="I20" s="304" t="s">
        <v>128</v>
      </c>
      <c r="J20" s="354"/>
      <c r="K20" s="156">
        <v>61</v>
      </c>
      <c r="L20" s="170"/>
      <c r="M20" s="156"/>
      <c r="N20" s="253"/>
      <c r="O20" s="248"/>
      <c r="P20" s="170"/>
      <c r="Q20" s="156"/>
      <c r="R20" s="253"/>
      <c r="S20" s="170"/>
      <c r="T20" s="170">
        <v>75</v>
      </c>
      <c r="U20" s="351"/>
      <c r="V20" s="303" t="str">
        <f>VLOOKUP(AD20,'男女リスト'!$I$3:$N$50,2)</f>
        <v>丸古　陽女</v>
      </c>
      <c r="W20" s="323" t="str">
        <f>VLOOKUP(AD20,'男女リスト'!$I$3:$N$50,3)</f>
        <v>②</v>
      </c>
      <c r="X20" s="307" t="s">
        <v>1</v>
      </c>
      <c r="Y20" s="308" t="str">
        <f>VLOOKUP(AD20,'男女リスト'!$I$3:$N$50,5)</f>
        <v>中国</v>
      </c>
      <c r="Z20" s="304" t="s">
        <v>2</v>
      </c>
      <c r="AA20" s="347" t="str">
        <f>VLOOKUP(AD20,'男女リスト'!$I$3:$N$50,6)</f>
        <v>山陽女学園</v>
      </c>
      <c r="AB20" s="307" t="s">
        <v>128</v>
      </c>
      <c r="AC20" s="302">
        <v>33</v>
      </c>
      <c r="AD20" s="2">
        <v>40</v>
      </c>
      <c r="AF20" s="12"/>
      <c r="AI20" s="13"/>
      <c r="AJ20" s="14"/>
      <c r="AK20" s="15"/>
    </row>
    <row r="21" spans="1:37" ht="30" customHeight="1" thickBot="1">
      <c r="A21" s="302"/>
      <c r="B21" s="10"/>
      <c r="C21" s="303"/>
      <c r="D21" s="323"/>
      <c r="E21" s="307"/>
      <c r="F21" s="308" t="e">
        <f>VLOOKUP(B21,'男女リスト'!$I$3:$N$45,5)&amp;" "&amp;"１"</f>
        <v>#N/A</v>
      </c>
      <c r="G21" s="304"/>
      <c r="H21" s="308"/>
      <c r="I21" s="304"/>
      <c r="J21" s="164"/>
      <c r="K21" s="170"/>
      <c r="L21" s="321" t="s">
        <v>19</v>
      </c>
      <c r="M21" s="256" t="s">
        <v>452</v>
      </c>
      <c r="N21" s="253"/>
      <c r="O21" s="248"/>
      <c r="P21" s="170"/>
      <c r="Q21" s="156"/>
      <c r="R21" s="253" t="s">
        <v>456</v>
      </c>
      <c r="S21" s="320" t="s">
        <v>20</v>
      </c>
      <c r="T21" s="170"/>
      <c r="U21" s="164"/>
      <c r="V21" s="303"/>
      <c r="W21" s="323"/>
      <c r="X21" s="307"/>
      <c r="Y21" s="308" t="e">
        <f>VLOOKUP(AD21,'男女リスト'!$I$3:$N$45,5)&amp;" "&amp;"１"</f>
        <v>#N/A</v>
      </c>
      <c r="Z21" s="304"/>
      <c r="AA21" s="347"/>
      <c r="AB21" s="307"/>
      <c r="AC21" s="302"/>
      <c r="AF21" s="12"/>
      <c r="AI21" s="13"/>
      <c r="AJ21" s="14"/>
      <c r="AK21" s="15"/>
    </row>
    <row r="22" spans="1:37" ht="30" customHeight="1" thickBot="1" thickTop="1">
      <c r="A22" s="302">
        <v>10</v>
      </c>
      <c r="B22" s="10">
        <v>34</v>
      </c>
      <c r="C22" s="303" t="str">
        <f>VLOOKUP(B22,'男女リスト'!$I$3:$N$50,2)</f>
        <v>山口　花音</v>
      </c>
      <c r="D22" s="323" t="str">
        <f>VLOOKUP(B22,'男女リスト'!$I$3:$N$50,3)</f>
        <v>①</v>
      </c>
      <c r="E22" s="307" t="s">
        <v>1</v>
      </c>
      <c r="F22" s="308" t="str">
        <f>VLOOKUP(B22,'男女リスト'!$I$3:$N$50,5)</f>
        <v>近畿</v>
      </c>
      <c r="G22" s="304" t="s">
        <v>2</v>
      </c>
      <c r="H22" s="308" t="str">
        <f>VLOOKUP(B22,'男女リスト'!$I$3:$N$50,6)</f>
        <v>浪速</v>
      </c>
      <c r="I22" s="304" t="s">
        <v>128</v>
      </c>
      <c r="J22" s="247"/>
      <c r="K22" s="170"/>
      <c r="L22" s="320"/>
      <c r="M22" s="198">
        <v>62</v>
      </c>
      <c r="N22" s="248"/>
      <c r="O22" s="248"/>
      <c r="P22" s="170"/>
      <c r="Q22" s="156"/>
      <c r="R22" s="200">
        <v>63</v>
      </c>
      <c r="S22" s="322"/>
      <c r="T22" s="170"/>
      <c r="U22" s="251"/>
      <c r="V22" s="303" t="str">
        <f>VLOOKUP(AD22,'男女リスト'!$I$3:$N$50,2)</f>
        <v>藤永　笑子</v>
      </c>
      <c r="W22" s="323" t="str">
        <f>VLOOKUP(AD22,'男女リスト'!$I$3:$N$50,3)</f>
        <v>①</v>
      </c>
      <c r="X22" s="307" t="s">
        <v>1</v>
      </c>
      <c r="Y22" s="308" t="str">
        <f>VLOOKUP(AD22,'男女リスト'!$I$3:$N$50,5)</f>
        <v>九州</v>
      </c>
      <c r="Z22" s="304" t="s">
        <v>2</v>
      </c>
      <c r="AA22" s="347" t="str">
        <f>VLOOKUP(AD22,'男女リスト'!$I$3:$N$50,6)</f>
        <v>沖縄尚学</v>
      </c>
      <c r="AB22" s="307" t="s">
        <v>128</v>
      </c>
      <c r="AC22" s="302">
        <v>34</v>
      </c>
      <c r="AD22" s="2">
        <v>46</v>
      </c>
      <c r="AF22" s="12"/>
      <c r="AI22" s="13"/>
      <c r="AJ22" s="14"/>
      <c r="AK22" s="15"/>
    </row>
    <row r="23" spans="1:37" ht="30" customHeight="1" thickBot="1" thickTop="1">
      <c r="A23" s="302"/>
      <c r="B23" s="10"/>
      <c r="C23" s="303"/>
      <c r="D23" s="323"/>
      <c r="E23" s="307"/>
      <c r="F23" s="308" t="e">
        <f>VLOOKUP(B23,'男女リスト'!$I$3:$N$45,5)&amp;" "&amp;"１"</f>
        <v>#N/A</v>
      </c>
      <c r="G23" s="304"/>
      <c r="H23" s="308"/>
      <c r="I23" s="304"/>
      <c r="J23" s="324" t="s">
        <v>21</v>
      </c>
      <c r="K23" s="155" t="s">
        <v>452</v>
      </c>
      <c r="L23" s="170"/>
      <c r="M23" s="198"/>
      <c r="N23" s="248"/>
      <c r="O23" s="248"/>
      <c r="P23" s="170"/>
      <c r="Q23" s="156"/>
      <c r="R23" s="170"/>
      <c r="S23" s="156"/>
      <c r="T23" s="257" t="s">
        <v>457</v>
      </c>
      <c r="U23" s="344" t="s">
        <v>22</v>
      </c>
      <c r="V23" s="303"/>
      <c r="W23" s="323"/>
      <c r="X23" s="307"/>
      <c r="Y23" s="308" t="e">
        <f>VLOOKUP(AD23,'男女リスト'!$I$3:$N$45,5)&amp;" "&amp;"１"</f>
        <v>#N/A</v>
      </c>
      <c r="Z23" s="304"/>
      <c r="AA23" s="347"/>
      <c r="AB23" s="307"/>
      <c r="AC23" s="302"/>
      <c r="AD23" s="2" t="s">
        <v>284</v>
      </c>
      <c r="AF23" s="12"/>
      <c r="AI23" s="13"/>
      <c r="AJ23" s="14"/>
      <c r="AK23" s="15"/>
    </row>
    <row r="24" spans="1:37" ht="30" customHeight="1" thickBot="1" thickTop="1">
      <c r="A24" s="302">
        <v>11</v>
      </c>
      <c r="B24" s="10">
        <v>24</v>
      </c>
      <c r="C24" s="303" t="str">
        <f>VLOOKUP(B24,'男女リスト'!$I$3:$N$50,2)</f>
        <v>平野満奈美</v>
      </c>
      <c r="D24" s="323" t="str">
        <f>VLOOKUP(B24,'男女リスト'!$I$3:$N$50,3)</f>
        <v>②</v>
      </c>
      <c r="E24" s="307" t="s">
        <v>1</v>
      </c>
      <c r="F24" s="308" t="str">
        <f>VLOOKUP(B24,'男女リスト'!$I$3:$N$50,5)</f>
        <v>東海</v>
      </c>
      <c r="G24" s="304" t="s">
        <v>2</v>
      </c>
      <c r="H24" s="308" t="str">
        <f>VLOOKUP(B24,'男女リスト'!$I$3:$N$50,6)</f>
        <v>日大三島</v>
      </c>
      <c r="I24" s="304" t="s">
        <v>128</v>
      </c>
      <c r="J24" s="354"/>
      <c r="K24" s="156">
        <v>61</v>
      </c>
      <c r="L24" s="155" t="s">
        <v>452</v>
      </c>
      <c r="M24" s="198"/>
      <c r="N24" s="248"/>
      <c r="O24" s="248"/>
      <c r="P24" s="170"/>
      <c r="Q24" s="156"/>
      <c r="R24" s="170"/>
      <c r="S24" s="252" t="s">
        <v>473</v>
      </c>
      <c r="T24" s="167">
        <v>60</v>
      </c>
      <c r="U24" s="345"/>
      <c r="V24" s="303" t="str">
        <f>VLOOKUP(AD24,'男女リスト'!$I$3:$N$50,2)</f>
        <v>上田　真鈴</v>
      </c>
      <c r="W24" s="323" t="str">
        <f>VLOOKUP(AD24,'男女リスト'!$I$3:$N$50,3)</f>
        <v>①</v>
      </c>
      <c r="X24" s="307" t="s">
        <v>1</v>
      </c>
      <c r="Y24" s="308" t="str">
        <f>VLOOKUP(AD24,'男女リスト'!$I$3:$N$50,5)</f>
        <v>近畿</v>
      </c>
      <c r="Z24" s="304" t="s">
        <v>2</v>
      </c>
      <c r="AA24" s="347" t="str">
        <f>VLOOKUP(AD24,'男女リスト'!$I$3:$N$50,6)</f>
        <v>同志社女子</v>
      </c>
      <c r="AB24" s="307" t="s">
        <v>128</v>
      </c>
      <c r="AC24" s="302">
        <v>35</v>
      </c>
      <c r="AD24" s="2">
        <v>36</v>
      </c>
      <c r="AF24" s="12"/>
      <c r="AI24" s="13"/>
      <c r="AJ24" s="14"/>
      <c r="AK24" s="15"/>
    </row>
    <row r="25" spans="1:37" ht="30" customHeight="1" thickTop="1">
      <c r="A25" s="302"/>
      <c r="B25" s="10"/>
      <c r="C25" s="303"/>
      <c r="D25" s="323"/>
      <c r="E25" s="307"/>
      <c r="F25" s="308" t="e">
        <f>VLOOKUP(B25,'男女リスト'!$I$3:$N$45,5)&amp;" "&amp;"１"</f>
        <v>#N/A</v>
      </c>
      <c r="G25" s="304"/>
      <c r="H25" s="308"/>
      <c r="I25" s="304"/>
      <c r="J25" s="164"/>
      <c r="K25" s="11" t="s">
        <v>23</v>
      </c>
      <c r="L25" s="156">
        <v>64</v>
      </c>
      <c r="M25" s="170"/>
      <c r="N25" s="248"/>
      <c r="O25" s="248"/>
      <c r="P25" s="170"/>
      <c r="Q25" s="156"/>
      <c r="R25" s="170"/>
      <c r="S25" s="166">
        <v>64</v>
      </c>
      <c r="T25" s="11" t="s">
        <v>24</v>
      </c>
      <c r="U25" s="164"/>
      <c r="V25" s="303"/>
      <c r="W25" s="323"/>
      <c r="X25" s="307"/>
      <c r="Y25" s="308" t="e">
        <f>VLOOKUP(AD25,'男女リスト'!$I$3:$N$45,5)&amp;" "&amp;"１"</f>
        <v>#N/A</v>
      </c>
      <c r="Z25" s="304"/>
      <c r="AA25" s="347"/>
      <c r="AB25" s="307"/>
      <c r="AC25" s="302"/>
      <c r="AF25" s="12"/>
      <c r="AI25" s="13"/>
      <c r="AJ25" s="14"/>
      <c r="AK25" s="15"/>
    </row>
    <row r="26" spans="1:37" ht="30" customHeight="1" thickBot="1">
      <c r="A26" s="302">
        <v>12</v>
      </c>
      <c r="B26" s="10">
        <v>1</v>
      </c>
      <c r="C26" s="309" t="str">
        <f>VLOOKUP(B26,'男女リスト'!$I$3:$N$50,2)</f>
        <v>宮川このみ</v>
      </c>
      <c r="D26" s="342" t="str">
        <f>VLOOKUP(B26,'男女リスト'!$I$3:$N$50,3)</f>
        <v>①</v>
      </c>
      <c r="E26" s="311" t="s">
        <v>1</v>
      </c>
      <c r="F26" s="312" t="str">
        <f>VLOOKUP(B26,'男女リスト'!$I$3:$N$50,5)</f>
        <v>北海道</v>
      </c>
      <c r="G26" s="304" t="s">
        <v>2</v>
      </c>
      <c r="H26" s="312" t="str">
        <f>VLOOKUP(B26,'男女リスト'!$I$3:$N$50,6)</f>
        <v>札幌光星</v>
      </c>
      <c r="I26" s="313" t="s">
        <v>128</v>
      </c>
      <c r="J26" s="251"/>
      <c r="K26" s="249"/>
      <c r="L26" s="156"/>
      <c r="M26" s="170"/>
      <c r="N26" s="248"/>
      <c r="O26" s="248"/>
      <c r="P26" s="170"/>
      <c r="Q26" s="156"/>
      <c r="R26" s="170"/>
      <c r="S26" s="248"/>
      <c r="T26" s="155"/>
      <c r="U26" s="247"/>
      <c r="V26" s="309" t="str">
        <f>VLOOKUP(AD26,'男女リスト'!$I$3:$N$50,2)</f>
        <v>中山　友里</v>
      </c>
      <c r="W26" s="342" t="str">
        <f>VLOOKUP(AD26,'男女リスト'!$I$3:$N$50,3)</f>
        <v>①</v>
      </c>
      <c r="X26" s="311" t="s">
        <v>1</v>
      </c>
      <c r="Y26" s="312" t="str">
        <f>VLOOKUP(AD26,'男女リスト'!$I$3:$N$50,5)</f>
        <v>北信越</v>
      </c>
      <c r="Z26" s="304" t="s">
        <v>2</v>
      </c>
      <c r="AA26" s="348" t="str">
        <f>VLOOKUP(AD26,'男女リスト'!$I$3:$N$50,6)</f>
        <v>松商学園</v>
      </c>
      <c r="AB26" s="311" t="s">
        <v>128</v>
      </c>
      <c r="AC26" s="302">
        <v>36</v>
      </c>
      <c r="AD26" s="2">
        <v>26</v>
      </c>
      <c r="AF26" s="12"/>
      <c r="AI26" s="13"/>
      <c r="AJ26" s="14"/>
      <c r="AK26" s="15"/>
    </row>
    <row r="27" spans="1:37" ht="30" customHeight="1" thickBot="1" thickTop="1">
      <c r="A27" s="302"/>
      <c r="B27" s="10"/>
      <c r="C27" s="309"/>
      <c r="D27" s="342"/>
      <c r="E27" s="311"/>
      <c r="F27" s="312" t="e">
        <f>VLOOKUP(B27,'男女リスト'!$I$3:$N$45,5)&amp;" "&amp;"１"</f>
        <v>#N/A</v>
      </c>
      <c r="G27" s="304"/>
      <c r="H27" s="312"/>
      <c r="I27" s="313"/>
      <c r="J27" s="164"/>
      <c r="K27" s="170"/>
      <c r="L27" s="170"/>
      <c r="M27" s="170"/>
      <c r="N27" s="170" t="s">
        <v>465</v>
      </c>
      <c r="O27" s="258"/>
      <c r="P27" s="254"/>
      <c r="Q27" s="170" t="s">
        <v>466</v>
      </c>
      <c r="R27" s="170"/>
      <c r="S27" s="170"/>
      <c r="T27" s="170"/>
      <c r="U27" s="164"/>
      <c r="V27" s="309"/>
      <c r="W27" s="342"/>
      <c r="X27" s="311"/>
      <c r="Y27" s="312" t="e">
        <f>VLOOKUP(AD27,'男女リスト'!$I$3:$N$45,5)&amp;" "&amp;"１"</f>
        <v>#N/A</v>
      </c>
      <c r="Z27" s="304"/>
      <c r="AA27" s="348"/>
      <c r="AB27" s="311"/>
      <c r="AC27" s="302"/>
      <c r="AF27" s="12"/>
      <c r="AI27" s="13"/>
      <c r="AJ27" s="14"/>
      <c r="AK27" s="15"/>
    </row>
    <row r="28" spans="1:37" ht="30" customHeight="1" thickBot="1" thickTop="1">
      <c r="A28" s="302">
        <v>13</v>
      </c>
      <c r="B28" s="10">
        <v>17</v>
      </c>
      <c r="C28" s="309" t="str">
        <f>VLOOKUP(B28,'男女リスト'!$I$3:$N$50,2)</f>
        <v>早重　果波</v>
      </c>
      <c r="D28" s="342" t="str">
        <f>VLOOKUP(B28,'男女リスト'!$I$3:$N$50,3)</f>
        <v>①</v>
      </c>
      <c r="E28" s="311" t="s">
        <v>1</v>
      </c>
      <c r="F28" s="312" t="str">
        <f>VLOOKUP(B28,'男女リスト'!$I$3:$N$50,5)</f>
        <v>南関東</v>
      </c>
      <c r="G28" s="304" t="s">
        <v>2</v>
      </c>
      <c r="H28" s="312" t="str">
        <f>VLOOKUP(B28,'男女リスト'!$I$3:$N$50,6)</f>
        <v>東京学館船橋</v>
      </c>
      <c r="I28" s="313" t="s">
        <v>128</v>
      </c>
      <c r="J28" s="247"/>
      <c r="K28" s="246"/>
      <c r="L28" s="170"/>
      <c r="M28" s="170"/>
      <c r="N28" s="170">
        <v>64</v>
      </c>
      <c r="O28" s="156"/>
      <c r="P28" s="166"/>
      <c r="Q28" s="170">
        <v>61</v>
      </c>
      <c r="R28" s="170"/>
      <c r="S28" s="170"/>
      <c r="T28" s="249"/>
      <c r="U28" s="251"/>
      <c r="V28" s="309" t="str">
        <f>VLOOKUP(AD28,'男女リスト'!$I$3:$N$50,2)</f>
        <v>松本　祐華</v>
      </c>
      <c r="W28" s="342" t="str">
        <f>VLOOKUP(AD28,'男女リスト'!$I$3:$N$50,3)</f>
        <v>②</v>
      </c>
      <c r="X28" s="311" t="s">
        <v>1</v>
      </c>
      <c r="Y28" s="312" t="str">
        <f>VLOOKUP(AD28,'男女リスト'!$I$3:$N$50,5)</f>
        <v>九州</v>
      </c>
      <c r="Z28" s="304" t="s">
        <v>2</v>
      </c>
      <c r="AA28" s="348" t="str">
        <f>VLOOKUP(AD28,'男女リスト'!$I$3:$N$50,6)</f>
        <v>沖縄尚学</v>
      </c>
      <c r="AB28" s="311" t="s">
        <v>128</v>
      </c>
      <c r="AC28" s="302">
        <v>37</v>
      </c>
      <c r="AD28" s="2">
        <v>44</v>
      </c>
      <c r="AF28" s="12"/>
      <c r="AI28" s="13"/>
      <c r="AJ28" s="14"/>
      <c r="AK28" s="15"/>
    </row>
    <row r="29" spans="1:37" ht="30" customHeight="1" thickTop="1">
      <c r="A29" s="302"/>
      <c r="B29" s="10"/>
      <c r="C29" s="309"/>
      <c r="D29" s="342"/>
      <c r="E29" s="311"/>
      <c r="F29" s="312" t="e">
        <f>VLOOKUP(B29,'男女リスト'!$I$3:$N$45,5)&amp;" "&amp;"１"</f>
        <v>#N/A</v>
      </c>
      <c r="G29" s="304"/>
      <c r="H29" s="312"/>
      <c r="I29" s="313"/>
      <c r="J29" s="164"/>
      <c r="K29" s="166"/>
      <c r="L29" s="170"/>
      <c r="M29" s="170"/>
      <c r="N29" s="170"/>
      <c r="O29" s="156"/>
      <c r="P29" s="248"/>
      <c r="Q29" s="170"/>
      <c r="R29" s="170"/>
      <c r="S29" s="170"/>
      <c r="T29" s="259"/>
      <c r="U29" s="164"/>
      <c r="V29" s="309"/>
      <c r="W29" s="342"/>
      <c r="X29" s="311"/>
      <c r="Y29" s="312" t="e">
        <f>VLOOKUP(AD29,'男女リスト'!$I$3:$N$45,5)&amp;" "&amp;"１"</f>
        <v>#N/A</v>
      </c>
      <c r="Z29" s="304"/>
      <c r="AA29" s="348"/>
      <c r="AB29" s="311"/>
      <c r="AC29" s="302"/>
      <c r="AF29" s="12"/>
      <c r="AI29" s="13"/>
      <c r="AJ29" s="14"/>
      <c r="AK29" s="15"/>
    </row>
    <row r="30" spans="1:37" ht="30" customHeight="1" thickBot="1">
      <c r="A30" s="302">
        <v>14</v>
      </c>
      <c r="B30" s="10">
        <v>37</v>
      </c>
      <c r="C30" s="352" t="str">
        <f>VLOOKUP(B30,'男女リスト'!$I$3:$N$50,2)</f>
        <v>穴田　琴音</v>
      </c>
      <c r="D30" s="323" t="str">
        <f>VLOOKUP(B30,'男女リスト'!$I$3:$N$50,3)</f>
        <v>②</v>
      </c>
      <c r="E30" s="307" t="s">
        <v>1</v>
      </c>
      <c r="F30" s="308" t="str">
        <f>VLOOKUP(B30,'男女リスト'!$I$3:$N$50,5)</f>
        <v>近畿</v>
      </c>
      <c r="G30" s="304" t="s">
        <v>2</v>
      </c>
      <c r="H30" s="347" t="str">
        <f>VLOOKUP(B30,'男女リスト'!$I$3:$N$50,6)</f>
        <v>相生学院</v>
      </c>
      <c r="I30" s="304" t="s">
        <v>128</v>
      </c>
      <c r="J30" s="164"/>
      <c r="K30" s="157" t="s">
        <v>25</v>
      </c>
      <c r="L30" s="155" t="s">
        <v>469</v>
      </c>
      <c r="M30" s="170"/>
      <c r="N30" s="170"/>
      <c r="O30" s="156"/>
      <c r="P30" s="248"/>
      <c r="Q30" s="170"/>
      <c r="R30" s="170"/>
      <c r="S30" s="257" t="s">
        <v>474</v>
      </c>
      <c r="T30" s="16" t="s">
        <v>26</v>
      </c>
      <c r="U30" s="251"/>
      <c r="V30" s="303" t="str">
        <f>VLOOKUP(AD30,'男女リスト'!$I$3:$N$50,2)</f>
        <v>小島　彩那</v>
      </c>
      <c r="W30" s="323" t="str">
        <f>VLOOKUP(AD30,'男女リスト'!$I$3:$N$50,3)</f>
        <v>①</v>
      </c>
      <c r="X30" s="307" t="s">
        <v>1</v>
      </c>
      <c r="Y30" s="308" t="str">
        <f>VLOOKUP(AD30,'男女リスト'!$I$3:$N$50,5)</f>
        <v>北関東</v>
      </c>
      <c r="Z30" s="304" t="s">
        <v>2</v>
      </c>
      <c r="AA30" s="347" t="str">
        <f>VLOOKUP(AD30,'男女リスト'!$I$3:$N$50,6)</f>
        <v>山村学園</v>
      </c>
      <c r="AB30" s="307" t="s">
        <v>128</v>
      </c>
      <c r="AC30" s="302">
        <v>38</v>
      </c>
      <c r="AD30" s="2">
        <v>9</v>
      </c>
      <c r="AF30" s="12"/>
      <c r="AI30" s="13"/>
      <c r="AJ30" s="14"/>
      <c r="AK30" s="15"/>
    </row>
    <row r="31" spans="1:37" ht="30" customHeight="1" thickBot="1" thickTop="1">
      <c r="A31" s="302"/>
      <c r="B31" s="10"/>
      <c r="C31" s="352"/>
      <c r="D31" s="323"/>
      <c r="E31" s="307"/>
      <c r="F31" s="308" t="e">
        <f>VLOOKUP(B31,'男女リスト'!$I$3:$N$45,5)&amp;" "&amp;"１"</f>
        <v>#N/A</v>
      </c>
      <c r="G31" s="304"/>
      <c r="H31" s="347"/>
      <c r="I31" s="304"/>
      <c r="J31" s="353" t="s">
        <v>27</v>
      </c>
      <c r="K31" s="254" t="s">
        <v>451</v>
      </c>
      <c r="L31" s="156">
        <v>61</v>
      </c>
      <c r="M31" s="156"/>
      <c r="N31" s="170"/>
      <c r="O31" s="156"/>
      <c r="P31" s="248"/>
      <c r="Q31" s="170"/>
      <c r="R31" s="170"/>
      <c r="S31" s="167">
        <v>64</v>
      </c>
      <c r="T31" s="170" t="s">
        <v>474</v>
      </c>
      <c r="U31" s="344" t="s">
        <v>28</v>
      </c>
      <c r="V31" s="303"/>
      <c r="W31" s="323"/>
      <c r="X31" s="307"/>
      <c r="Y31" s="308" t="e">
        <f>VLOOKUP(AD31,'男女リスト'!$I$3:$N$45,5)&amp;" "&amp;"１"</f>
        <v>#N/A</v>
      </c>
      <c r="Z31" s="304"/>
      <c r="AA31" s="347"/>
      <c r="AB31" s="307"/>
      <c r="AC31" s="302"/>
      <c r="AF31" s="12"/>
      <c r="AI31" s="13"/>
      <c r="AJ31" s="14"/>
      <c r="AK31" s="15"/>
    </row>
    <row r="32" spans="1:37" ht="30" customHeight="1" thickBot="1" thickTop="1">
      <c r="A32" s="302">
        <v>15</v>
      </c>
      <c r="B32" s="10">
        <v>13</v>
      </c>
      <c r="C32" s="303" t="str">
        <f>VLOOKUP(B32,'男女リスト'!$I$3:$N$50,2)</f>
        <v>高橋　莉緒</v>
      </c>
      <c r="D32" s="323" t="str">
        <f>VLOOKUP(B32,'男女リスト'!$I$3:$N$50,3)</f>
        <v>①</v>
      </c>
      <c r="E32" s="307" t="s">
        <v>1</v>
      </c>
      <c r="F32" s="308" t="str">
        <f>VLOOKUP(B32,'男女リスト'!$I$3:$N$50,5)</f>
        <v>東京</v>
      </c>
      <c r="G32" s="304" t="s">
        <v>2</v>
      </c>
      <c r="H32" s="347" t="str">
        <f>VLOOKUP(B32,'男女リスト'!$I$3:$N$50,6)</f>
        <v>大成</v>
      </c>
      <c r="I32" s="304" t="s">
        <v>128</v>
      </c>
      <c r="J32" s="354"/>
      <c r="K32" s="156">
        <v>60</v>
      </c>
      <c r="L32" s="170"/>
      <c r="M32" s="156"/>
      <c r="N32" s="170"/>
      <c r="O32" s="156"/>
      <c r="P32" s="248"/>
      <c r="Q32" s="170"/>
      <c r="R32" s="170"/>
      <c r="S32" s="156"/>
      <c r="T32" s="166">
        <v>62</v>
      </c>
      <c r="U32" s="324"/>
      <c r="V32" s="303" t="str">
        <f>VLOOKUP(AD32,'男女リスト'!$I$3:$N$50,2)</f>
        <v>森川　亜咲</v>
      </c>
      <c r="W32" s="323" t="str">
        <f>VLOOKUP(AD32,'男女リスト'!$I$3:$N$50,3)</f>
        <v>①</v>
      </c>
      <c r="X32" s="307" t="s">
        <v>1</v>
      </c>
      <c r="Y32" s="308" t="str">
        <f>VLOOKUP(AD32,'男女リスト'!$I$3:$N$50,5)</f>
        <v>東海</v>
      </c>
      <c r="Z32" s="304" t="s">
        <v>2</v>
      </c>
      <c r="AA32" s="347" t="str">
        <f>VLOOKUP(AD32,'男女リスト'!$I$3:$N$50,6)</f>
        <v>愛知啓成</v>
      </c>
      <c r="AB32" s="307" t="s">
        <v>128</v>
      </c>
      <c r="AC32" s="302">
        <v>39</v>
      </c>
      <c r="AD32" s="2">
        <v>25</v>
      </c>
      <c r="AF32" s="12"/>
      <c r="AI32" s="13"/>
      <c r="AJ32" s="14"/>
      <c r="AK32" s="15"/>
    </row>
    <row r="33" spans="1:37" ht="30" customHeight="1" thickBot="1" thickTop="1">
      <c r="A33" s="302"/>
      <c r="B33" s="10"/>
      <c r="C33" s="303"/>
      <c r="D33" s="323"/>
      <c r="E33" s="307"/>
      <c r="F33" s="308" t="e">
        <f>VLOOKUP(B33,'男女リスト'!$I$3:$N$45,5)&amp;" "&amp;"１"</f>
        <v>#N/A</v>
      </c>
      <c r="G33" s="304"/>
      <c r="H33" s="347"/>
      <c r="I33" s="304"/>
      <c r="J33" s="164"/>
      <c r="K33" s="170"/>
      <c r="L33" s="321" t="s">
        <v>29</v>
      </c>
      <c r="M33" s="256" t="s">
        <v>455</v>
      </c>
      <c r="N33" s="170"/>
      <c r="O33" s="156"/>
      <c r="P33" s="248"/>
      <c r="Q33" s="170"/>
      <c r="R33" s="170" t="s">
        <v>453</v>
      </c>
      <c r="S33" s="322" t="s">
        <v>30</v>
      </c>
      <c r="T33" s="170"/>
      <c r="U33" s="161"/>
      <c r="V33" s="303"/>
      <c r="W33" s="323"/>
      <c r="X33" s="307"/>
      <c r="Y33" s="308" t="e">
        <f>VLOOKUP(AD33,'男女リスト'!$I$3:$N$45,5)&amp;" "&amp;"１"</f>
        <v>#N/A</v>
      </c>
      <c r="Z33" s="304"/>
      <c r="AA33" s="347"/>
      <c r="AB33" s="307"/>
      <c r="AC33" s="302"/>
      <c r="AF33" s="12"/>
      <c r="AI33" s="13"/>
      <c r="AJ33" s="14"/>
      <c r="AK33" s="15"/>
    </row>
    <row r="34" spans="1:37" ht="30" customHeight="1" thickBot="1" thickTop="1">
      <c r="A34" s="302">
        <v>16</v>
      </c>
      <c r="B34" s="10">
        <v>22</v>
      </c>
      <c r="C34" s="303" t="str">
        <f>VLOOKUP(B34,'男女リスト'!$I$3:$N$50,2)</f>
        <v>富永はるか</v>
      </c>
      <c r="D34" s="323" t="str">
        <f>VLOOKUP(B34,'男女リスト'!$I$3:$N$50,3)</f>
        <v>②</v>
      </c>
      <c r="E34" s="307" t="s">
        <v>1</v>
      </c>
      <c r="F34" s="308" t="str">
        <f>VLOOKUP(B34,'男女リスト'!$I$3:$N$50,5)</f>
        <v>東海</v>
      </c>
      <c r="G34" s="304" t="s">
        <v>2</v>
      </c>
      <c r="H34" s="347" t="str">
        <f>VLOOKUP(B34,'男女リスト'!$I$3:$N$50,6)</f>
        <v>城南静岡</v>
      </c>
      <c r="I34" s="304" t="s">
        <v>128</v>
      </c>
      <c r="J34" s="164"/>
      <c r="K34" s="170"/>
      <c r="L34" s="320"/>
      <c r="M34" s="202">
        <v>64</v>
      </c>
      <c r="N34" s="156"/>
      <c r="O34" s="156"/>
      <c r="P34" s="248"/>
      <c r="Q34" s="170"/>
      <c r="R34" s="167">
        <v>61</v>
      </c>
      <c r="S34" s="320"/>
      <c r="T34" s="170"/>
      <c r="U34" s="247"/>
      <c r="V34" s="303" t="str">
        <f>VLOOKUP(AD34,'男女リスト'!$I$3:$N$50,2)</f>
        <v>渡邉　優夢</v>
      </c>
      <c r="W34" s="323" t="str">
        <f>VLOOKUP(AD34,'男女リスト'!$I$3:$N$50,3)</f>
        <v>②</v>
      </c>
      <c r="X34" s="307" t="s">
        <v>1</v>
      </c>
      <c r="Y34" s="308" t="str">
        <f>VLOOKUP(AD34,'男女リスト'!$I$3:$N$50,5)</f>
        <v>近畿</v>
      </c>
      <c r="Z34" s="304" t="s">
        <v>2</v>
      </c>
      <c r="AA34" s="347" t="str">
        <f>VLOOKUP(AD34,'男女リスト'!$I$3:$N$50,6)</f>
        <v>相生学院</v>
      </c>
      <c r="AB34" s="307" t="s">
        <v>128</v>
      </c>
      <c r="AC34" s="302">
        <v>40</v>
      </c>
      <c r="AD34" s="2">
        <v>35</v>
      </c>
      <c r="AF34" s="12"/>
      <c r="AI34" s="13"/>
      <c r="AJ34" s="14"/>
      <c r="AK34" s="15"/>
    </row>
    <row r="35" spans="1:37" ht="30" customHeight="1" thickBot="1" thickTop="1">
      <c r="A35" s="302"/>
      <c r="B35" s="10"/>
      <c r="C35" s="303"/>
      <c r="D35" s="323"/>
      <c r="E35" s="307"/>
      <c r="F35" s="308" t="e">
        <f>VLOOKUP(B35,'男女リスト'!$I$3:$N$45,5)&amp;" "&amp;"１"</f>
        <v>#N/A</v>
      </c>
      <c r="G35" s="304"/>
      <c r="H35" s="347"/>
      <c r="I35" s="304"/>
      <c r="J35" s="353" t="s">
        <v>31</v>
      </c>
      <c r="K35" s="198" t="s">
        <v>450</v>
      </c>
      <c r="L35" s="170"/>
      <c r="M35" s="202"/>
      <c r="N35" s="156"/>
      <c r="O35" s="156"/>
      <c r="P35" s="248"/>
      <c r="Q35" s="170"/>
      <c r="R35" s="253"/>
      <c r="S35" s="170"/>
      <c r="T35" s="250" t="s">
        <v>453</v>
      </c>
      <c r="U35" s="324" t="s">
        <v>32</v>
      </c>
      <c r="V35" s="303"/>
      <c r="W35" s="323"/>
      <c r="X35" s="307"/>
      <c r="Y35" s="308" t="e">
        <f>VLOOKUP(AD35,'男女リスト'!$I$3:$N$45,5)&amp;" "&amp;"１"</f>
        <v>#N/A</v>
      </c>
      <c r="Z35" s="304"/>
      <c r="AA35" s="347"/>
      <c r="AB35" s="307"/>
      <c r="AC35" s="302"/>
      <c r="AF35" s="12"/>
      <c r="AI35" s="13"/>
      <c r="AJ35" s="14"/>
      <c r="AK35" s="15"/>
    </row>
    <row r="36" spans="1:37" ht="30" customHeight="1" thickBot="1" thickTop="1">
      <c r="A36" s="302">
        <v>17</v>
      </c>
      <c r="B36" s="10">
        <v>7</v>
      </c>
      <c r="C36" s="303" t="str">
        <f>VLOOKUP(B36,'男女リスト'!$I$3:$N$50,2)</f>
        <v>紺野　木葉</v>
      </c>
      <c r="D36" s="323" t="str">
        <f>VLOOKUP(B36,'男女リスト'!$I$3:$N$50,3)</f>
        <v>①</v>
      </c>
      <c r="E36" s="307" t="s">
        <v>1</v>
      </c>
      <c r="F36" s="308" t="str">
        <f>VLOOKUP(B36,'男女リスト'!$I$3:$N$50,5)</f>
        <v>東北</v>
      </c>
      <c r="G36" s="304" t="s">
        <v>2</v>
      </c>
      <c r="H36" s="347" t="str">
        <f>VLOOKUP(B36,'男女リスト'!$I$3:$N$50,6)</f>
        <v>盛岡中央</v>
      </c>
      <c r="I36" s="304" t="s">
        <v>128</v>
      </c>
      <c r="J36" s="354"/>
      <c r="K36" s="165">
        <v>60</v>
      </c>
      <c r="L36" s="156" t="s">
        <v>455</v>
      </c>
      <c r="M36" s="202"/>
      <c r="N36" s="156"/>
      <c r="O36" s="156"/>
      <c r="P36" s="248"/>
      <c r="Q36" s="170"/>
      <c r="R36" s="253"/>
      <c r="S36" s="155" t="s">
        <v>453</v>
      </c>
      <c r="T36" s="202">
        <v>60</v>
      </c>
      <c r="U36" s="351"/>
      <c r="V36" s="303" t="str">
        <f>VLOOKUP(AD36,'男女リスト'!$I$3:$N$50,2)</f>
        <v>佐野　楓夏</v>
      </c>
      <c r="W36" s="323" t="str">
        <f>VLOOKUP(AD36,'男女リスト'!$I$3:$N$50,3)</f>
        <v>②</v>
      </c>
      <c r="X36" s="307" t="s">
        <v>1</v>
      </c>
      <c r="Y36" s="308" t="str">
        <f>VLOOKUP(AD36,'男女リスト'!$I$3:$N$50,5)</f>
        <v>北信越</v>
      </c>
      <c r="Z36" s="304" t="s">
        <v>2</v>
      </c>
      <c r="AA36" s="347" t="str">
        <f>VLOOKUP(AD36,'男女リスト'!$I$3:$N$50,6)</f>
        <v>松商学園</v>
      </c>
      <c r="AB36" s="307" t="s">
        <v>128</v>
      </c>
      <c r="AC36" s="302">
        <v>41</v>
      </c>
      <c r="AD36" s="2">
        <v>30</v>
      </c>
      <c r="AF36" s="12"/>
      <c r="AI36" s="13"/>
      <c r="AJ36" s="14"/>
      <c r="AK36" s="15"/>
    </row>
    <row r="37" spans="1:37" ht="30" customHeight="1" thickTop="1">
      <c r="A37" s="302"/>
      <c r="B37" s="10"/>
      <c r="C37" s="303"/>
      <c r="D37" s="323"/>
      <c r="E37" s="307"/>
      <c r="F37" s="308" t="e">
        <f>VLOOKUP(B37,'男女リスト'!$I$3:$N$45,5)&amp;" "&amp;"１"</f>
        <v>#N/A</v>
      </c>
      <c r="G37" s="304"/>
      <c r="H37" s="347"/>
      <c r="I37" s="304"/>
      <c r="J37" s="164"/>
      <c r="K37" s="157" t="s">
        <v>33</v>
      </c>
      <c r="L37" s="199">
        <v>64</v>
      </c>
      <c r="M37" s="170"/>
      <c r="N37" s="156"/>
      <c r="O37" s="156"/>
      <c r="P37" s="248"/>
      <c r="Q37" s="170"/>
      <c r="R37" s="156"/>
      <c r="S37" s="170">
        <v>64</v>
      </c>
      <c r="T37" s="16" t="s">
        <v>34</v>
      </c>
      <c r="U37" s="164"/>
      <c r="V37" s="303"/>
      <c r="W37" s="323"/>
      <c r="X37" s="307"/>
      <c r="Y37" s="308" t="e">
        <f>VLOOKUP(AD37,'男女リスト'!$I$3:$N$45,5)&amp;" "&amp;"１"</f>
        <v>#N/A</v>
      </c>
      <c r="Z37" s="304"/>
      <c r="AA37" s="347"/>
      <c r="AB37" s="307"/>
      <c r="AC37" s="302"/>
      <c r="AF37" s="12"/>
      <c r="AI37" s="13"/>
      <c r="AJ37" s="14"/>
      <c r="AK37" s="15"/>
    </row>
    <row r="38" spans="1:37" ht="30" customHeight="1" thickBot="1">
      <c r="A38" s="302">
        <v>18</v>
      </c>
      <c r="B38" s="10">
        <v>41</v>
      </c>
      <c r="C38" s="349" t="str">
        <f>VLOOKUP(B38,'男女リスト'!$I$3:$N$50,2)</f>
        <v>鈴木　渚左</v>
      </c>
      <c r="D38" s="342" t="str">
        <f>VLOOKUP(B38,'男女リスト'!$I$3:$N$50,3)</f>
        <v>②</v>
      </c>
      <c r="E38" s="311" t="s">
        <v>1</v>
      </c>
      <c r="F38" s="312" t="str">
        <f>VLOOKUP(B38,'男女リスト'!$I$3:$N$50,5)</f>
        <v>中国</v>
      </c>
      <c r="G38" s="304" t="s">
        <v>2</v>
      </c>
      <c r="H38" s="348" t="str">
        <f>VLOOKUP(B38,'男女リスト'!$I$3:$N$50,6)</f>
        <v>野田学園</v>
      </c>
      <c r="I38" s="313" t="s">
        <v>128</v>
      </c>
      <c r="J38" s="247"/>
      <c r="K38" s="250"/>
      <c r="L38" s="170"/>
      <c r="M38" s="170"/>
      <c r="N38" s="156"/>
      <c r="O38" s="156"/>
      <c r="P38" s="248"/>
      <c r="Q38" s="170"/>
      <c r="R38" s="156"/>
      <c r="S38" s="170"/>
      <c r="T38" s="260"/>
      <c r="U38" s="251"/>
      <c r="V38" s="309" t="str">
        <f>VLOOKUP(AD38,'男女リスト'!$I$3:$N$50,2)</f>
        <v>石橋　彩由</v>
      </c>
      <c r="W38" s="342" t="str">
        <f>VLOOKUP(AD38,'男女リスト'!$I$3:$N$50,3)</f>
        <v>②</v>
      </c>
      <c r="X38" s="311" t="s">
        <v>1</v>
      </c>
      <c r="Y38" s="312" t="str">
        <f>VLOOKUP(AD38,'男女リスト'!$I$3:$N$50,5)</f>
        <v>南関東</v>
      </c>
      <c r="Z38" s="304" t="s">
        <v>2</v>
      </c>
      <c r="AA38" s="348" t="str">
        <f>VLOOKUP(AD38,'男女リスト'!$I$3:$N$50,6)</f>
        <v>東京学館船橋</v>
      </c>
      <c r="AB38" s="311" t="s">
        <v>128</v>
      </c>
      <c r="AC38" s="302">
        <v>42</v>
      </c>
      <c r="AD38" s="2">
        <v>16</v>
      </c>
      <c r="AF38" s="12"/>
      <c r="AI38" s="13"/>
      <c r="AJ38" s="14"/>
      <c r="AK38" s="15"/>
    </row>
    <row r="39" spans="1:37" ht="30" customHeight="1" thickBot="1" thickTop="1">
      <c r="A39" s="302"/>
      <c r="B39" s="10"/>
      <c r="C39" s="349"/>
      <c r="D39" s="342"/>
      <c r="E39" s="311"/>
      <c r="F39" s="312" t="e">
        <f>VLOOKUP(B39,'男女リスト'!$I$3:$N$45,5)&amp;" "&amp;"１"</f>
        <v>#N/A</v>
      </c>
      <c r="G39" s="304"/>
      <c r="H39" s="348"/>
      <c r="I39" s="313"/>
      <c r="J39" s="164"/>
      <c r="K39" s="170"/>
      <c r="L39" s="170"/>
      <c r="M39" s="321" t="s">
        <v>35</v>
      </c>
      <c r="N39" s="156" t="s">
        <v>454</v>
      </c>
      <c r="O39" s="156"/>
      <c r="P39" s="248"/>
      <c r="Q39" s="254" t="s">
        <v>466</v>
      </c>
      <c r="R39" s="322" t="s">
        <v>36</v>
      </c>
      <c r="S39" s="170"/>
      <c r="T39" s="170"/>
      <c r="U39" s="164"/>
      <c r="V39" s="309"/>
      <c r="W39" s="342"/>
      <c r="X39" s="311"/>
      <c r="Y39" s="312" t="e">
        <f>VLOOKUP(AD39,'男女リスト'!$I$3:$N$45,5)&amp;" "&amp;"１"</f>
        <v>#N/A</v>
      </c>
      <c r="Z39" s="304"/>
      <c r="AA39" s="348"/>
      <c r="AB39" s="311"/>
      <c r="AC39" s="302"/>
      <c r="AF39" s="12"/>
      <c r="AI39" s="13"/>
      <c r="AJ39" s="14"/>
      <c r="AK39" s="15"/>
    </row>
    <row r="40" spans="1:37" ht="30" customHeight="1" thickBot="1" thickTop="1">
      <c r="A40" s="302">
        <v>19</v>
      </c>
      <c r="B40" s="10">
        <v>32</v>
      </c>
      <c r="C40" s="349" t="str">
        <f>VLOOKUP(B40,'男女リスト'!$I$3:$N$50,2)</f>
        <v>梶野　桃子</v>
      </c>
      <c r="D40" s="342" t="str">
        <f>VLOOKUP(B40,'男女リスト'!$I$3:$N$50,3)</f>
        <v>②</v>
      </c>
      <c r="E40" s="311" t="s">
        <v>1</v>
      </c>
      <c r="F40" s="312" t="str">
        <f>VLOOKUP(B40,'男女リスト'!$I$3:$N$50,5)</f>
        <v>近畿</v>
      </c>
      <c r="G40" s="304" t="s">
        <v>2</v>
      </c>
      <c r="H40" s="348" t="str">
        <f>VLOOKUP(B40,'男女リスト'!$I$3:$N$50,6)</f>
        <v>京都外大西</v>
      </c>
      <c r="I40" s="313" t="s">
        <v>128</v>
      </c>
      <c r="J40" s="247"/>
      <c r="K40" s="246"/>
      <c r="L40" s="170"/>
      <c r="M40" s="320"/>
      <c r="N40" s="199">
        <v>64</v>
      </c>
      <c r="O40" s="170"/>
      <c r="P40" s="170"/>
      <c r="Q40" s="166">
        <v>62</v>
      </c>
      <c r="R40" s="320"/>
      <c r="S40" s="170"/>
      <c r="T40" s="249"/>
      <c r="U40" s="251"/>
      <c r="V40" s="309" t="str">
        <f>VLOOKUP(AD40,'男女リスト'!$I$3:$N$50,2)</f>
        <v>吉田　涼音</v>
      </c>
      <c r="W40" s="342" t="str">
        <f>VLOOKUP(AD40,'男女リスト'!$I$3:$N$50,3)</f>
        <v>②</v>
      </c>
      <c r="X40" s="311" t="s">
        <v>1</v>
      </c>
      <c r="Y40" s="312" t="str">
        <f>VLOOKUP(AD40,'男女リスト'!$I$3:$N$50,5)</f>
        <v>四国</v>
      </c>
      <c r="Z40" s="304" t="s">
        <v>2</v>
      </c>
      <c r="AA40" s="348" t="str">
        <f>VLOOKUP(AD40,'男女リスト'!$I$3:$N$50,6)</f>
        <v>新田</v>
      </c>
      <c r="AB40" s="311" t="s">
        <v>128</v>
      </c>
      <c r="AC40" s="302">
        <v>43</v>
      </c>
      <c r="AD40" s="2">
        <v>42</v>
      </c>
      <c r="AF40" s="12"/>
      <c r="AI40" s="13"/>
      <c r="AJ40" s="14"/>
      <c r="AK40" s="15"/>
    </row>
    <row r="41" spans="1:37" ht="30" customHeight="1" thickTop="1">
      <c r="A41" s="302"/>
      <c r="B41" s="10"/>
      <c r="C41" s="349"/>
      <c r="D41" s="342"/>
      <c r="E41" s="311"/>
      <c r="F41" s="312" t="e">
        <f>VLOOKUP(B41,'男女リスト'!$I$3:$N$45,5)&amp;" "&amp;"１"</f>
        <v>#N/A</v>
      </c>
      <c r="G41" s="304"/>
      <c r="H41" s="348"/>
      <c r="I41" s="313"/>
      <c r="J41" s="164"/>
      <c r="K41" s="166"/>
      <c r="L41" s="170"/>
      <c r="M41" s="170"/>
      <c r="N41" s="198"/>
      <c r="O41" s="170"/>
      <c r="P41" s="170"/>
      <c r="Q41" s="248"/>
      <c r="R41" s="170"/>
      <c r="S41" s="170"/>
      <c r="T41" s="259"/>
      <c r="U41" s="164"/>
      <c r="V41" s="309"/>
      <c r="W41" s="342"/>
      <c r="X41" s="311"/>
      <c r="Y41" s="312" t="e">
        <f>VLOOKUP(AD41,'男女リスト'!$I$3:$N$45,5)&amp;" "&amp;"１"</f>
        <v>#N/A</v>
      </c>
      <c r="Z41" s="304"/>
      <c r="AA41" s="348"/>
      <c r="AB41" s="311"/>
      <c r="AC41" s="302"/>
      <c r="AF41" s="12"/>
      <c r="AI41" s="13"/>
      <c r="AJ41" s="14"/>
      <c r="AK41" s="15"/>
    </row>
    <row r="42" spans="1:37" ht="30" customHeight="1" thickBot="1">
      <c r="A42" s="302">
        <v>20</v>
      </c>
      <c r="B42" s="10">
        <v>15</v>
      </c>
      <c r="C42" s="346" t="str">
        <f>VLOOKUP(B42,'男女リスト'!$I$3:$N$50,2)</f>
        <v>萩原　真美</v>
      </c>
      <c r="D42" s="323" t="str">
        <f>VLOOKUP(B42,'男女リスト'!$I$3:$N$50,3)</f>
        <v>②</v>
      </c>
      <c r="E42" s="311" t="s">
        <v>1</v>
      </c>
      <c r="F42" s="308" t="str">
        <f>VLOOKUP(B42,'男女リスト'!$I$3:$N$50,5)</f>
        <v>東京</v>
      </c>
      <c r="G42" s="22"/>
      <c r="H42" s="347" t="str">
        <f>VLOOKUP(B42,'男女リスト'!$I$3:$N$50,6)</f>
        <v>成蹊</v>
      </c>
      <c r="I42" s="304" t="s">
        <v>128</v>
      </c>
      <c r="J42" s="251"/>
      <c r="K42" s="157" t="s">
        <v>37</v>
      </c>
      <c r="L42" s="170" t="s">
        <v>454</v>
      </c>
      <c r="M42" s="170"/>
      <c r="N42" s="198"/>
      <c r="O42" s="170"/>
      <c r="P42" s="170"/>
      <c r="Q42" s="248"/>
      <c r="R42" s="170"/>
      <c r="S42" s="257" t="s">
        <v>475</v>
      </c>
      <c r="T42" s="16" t="s">
        <v>38</v>
      </c>
      <c r="U42" s="251"/>
      <c r="V42" s="303" t="str">
        <f>VLOOKUP(AD42,'男女リスト'!$I$3:$N$50,2)</f>
        <v>佐野　柚葵</v>
      </c>
      <c r="W42" s="323" t="str">
        <f>VLOOKUP(AD42,'男女リスト'!$I$3:$N$50,3)</f>
        <v>②</v>
      </c>
      <c r="X42" s="307" t="s">
        <v>1</v>
      </c>
      <c r="Y42" s="308" t="str">
        <f>VLOOKUP(AD42,'男女リスト'!$I$3:$N$50,5)</f>
        <v>東北</v>
      </c>
      <c r="Z42" s="304" t="s">
        <v>2</v>
      </c>
      <c r="AA42" s="347" t="str">
        <f>VLOOKUP(AD42,'男女リスト'!$I$3:$N$50,6)</f>
        <v>東陵</v>
      </c>
      <c r="AB42" s="307" t="s">
        <v>128</v>
      </c>
      <c r="AC42" s="302">
        <v>44</v>
      </c>
      <c r="AD42" s="2">
        <v>5</v>
      </c>
      <c r="AF42" s="12"/>
      <c r="AI42" s="13"/>
      <c r="AJ42" s="14"/>
      <c r="AK42" s="15"/>
    </row>
    <row r="43" spans="1:37" ht="30" customHeight="1" thickBot="1" thickTop="1">
      <c r="A43" s="302"/>
      <c r="B43" s="10"/>
      <c r="C43" s="346"/>
      <c r="D43" s="323"/>
      <c r="E43" s="311"/>
      <c r="F43" s="308" t="e">
        <f>VLOOKUP(B43,'男女リスト'!$I$3:$N$45,5)&amp;" "&amp;"１"</f>
        <v>#N/A</v>
      </c>
      <c r="G43" s="22"/>
      <c r="H43" s="347"/>
      <c r="I43" s="304"/>
      <c r="J43" s="350" t="s">
        <v>39</v>
      </c>
      <c r="K43" s="156" t="s">
        <v>449</v>
      </c>
      <c r="L43" s="195">
        <v>63</v>
      </c>
      <c r="M43" s="198"/>
      <c r="N43" s="198"/>
      <c r="O43" s="170"/>
      <c r="P43" s="170"/>
      <c r="Q43" s="248"/>
      <c r="R43" s="170"/>
      <c r="S43" s="167">
        <v>61</v>
      </c>
      <c r="T43" s="170" t="s">
        <v>475</v>
      </c>
      <c r="U43" s="344" t="s">
        <v>40</v>
      </c>
      <c r="V43" s="303"/>
      <c r="W43" s="323"/>
      <c r="X43" s="307"/>
      <c r="Y43" s="308" t="e">
        <f>VLOOKUP(AD43,'男女リスト'!$I$3:$N$45,5)&amp;" "&amp;"１"</f>
        <v>#N/A</v>
      </c>
      <c r="Z43" s="304"/>
      <c r="AA43" s="347"/>
      <c r="AB43" s="307"/>
      <c r="AC43" s="302"/>
      <c r="AF43" s="12"/>
      <c r="AI43" s="13"/>
      <c r="AJ43" s="14"/>
      <c r="AK43" s="15"/>
    </row>
    <row r="44" spans="1:37" ht="30" customHeight="1" thickBot="1" thickTop="1">
      <c r="A44" s="302">
        <v>21</v>
      </c>
      <c r="B44" s="10">
        <v>4</v>
      </c>
      <c r="C44" s="346" t="str">
        <f>VLOOKUP(B44,'男女リスト'!$I$3:$N$50,2)</f>
        <v>鎌田　愛莉</v>
      </c>
      <c r="D44" s="323" t="str">
        <f>VLOOKUP(B44,'男女リスト'!$I$3:$N$50,3)</f>
        <v>②</v>
      </c>
      <c r="E44" s="307" t="s">
        <v>1</v>
      </c>
      <c r="F44" s="308" t="str">
        <f>VLOOKUP(B44,'男女リスト'!$I$3:$N$50,5)</f>
        <v>東北</v>
      </c>
      <c r="G44" s="304" t="s">
        <v>2</v>
      </c>
      <c r="H44" s="347" t="str">
        <f>VLOOKUP(B44,'男女リスト'!$I$3:$N$50,6)</f>
        <v>仙台育英</v>
      </c>
      <c r="I44" s="304" t="s">
        <v>128</v>
      </c>
      <c r="J44" s="345"/>
      <c r="K44" s="199">
        <v>61</v>
      </c>
      <c r="L44" s="170"/>
      <c r="M44" s="198"/>
      <c r="N44" s="198"/>
      <c r="O44" s="170"/>
      <c r="P44" s="170"/>
      <c r="Q44" s="248"/>
      <c r="R44" s="170"/>
      <c r="S44" s="156"/>
      <c r="T44" s="166">
        <v>61</v>
      </c>
      <c r="U44" s="345"/>
      <c r="V44" s="303" t="str">
        <f>VLOOKUP(AD44,'男女リスト'!$I$3:$N$50,2)</f>
        <v>西　 飛奈</v>
      </c>
      <c r="W44" s="323" t="str">
        <f>VLOOKUP(AD44,'男女リスト'!$I$3:$N$50,3)</f>
        <v>①</v>
      </c>
      <c r="X44" s="307" t="s">
        <v>1</v>
      </c>
      <c r="Y44" s="308" t="str">
        <f>VLOOKUP(AD44,'男女リスト'!$I$3:$N$50,5)</f>
        <v>南関東</v>
      </c>
      <c r="Z44" s="304" t="s">
        <v>2</v>
      </c>
      <c r="AA44" s="347" t="str">
        <f>VLOOKUP(AD44,'男女リスト'!$I$3:$N$50,6)</f>
        <v>白鵬女子</v>
      </c>
      <c r="AB44" s="307" t="s">
        <v>128</v>
      </c>
      <c r="AC44" s="302">
        <v>45</v>
      </c>
      <c r="AD44" s="2">
        <v>19</v>
      </c>
      <c r="AF44" s="12"/>
      <c r="AI44" s="13"/>
      <c r="AJ44" s="14"/>
      <c r="AK44" s="15"/>
    </row>
    <row r="45" spans="1:37" ht="30" customHeight="1" thickBot="1" thickTop="1">
      <c r="A45" s="302"/>
      <c r="B45" s="10"/>
      <c r="C45" s="346"/>
      <c r="D45" s="323"/>
      <c r="E45" s="307"/>
      <c r="F45" s="308" t="e">
        <f>VLOOKUP(B45,'男女リスト'!$I$3:$N$45,5)&amp;" "&amp;"１"</f>
        <v>#N/A</v>
      </c>
      <c r="G45" s="304"/>
      <c r="H45" s="347"/>
      <c r="I45" s="304"/>
      <c r="J45" s="164"/>
      <c r="K45" s="170"/>
      <c r="L45" s="320" t="s">
        <v>41</v>
      </c>
      <c r="M45" s="198" t="s">
        <v>454</v>
      </c>
      <c r="N45" s="198"/>
      <c r="O45" s="170"/>
      <c r="P45" s="170"/>
      <c r="Q45" s="248"/>
      <c r="R45" s="170" t="s">
        <v>466</v>
      </c>
      <c r="S45" s="322" t="s">
        <v>42</v>
      </c>
      <c r="T45" s="170"/>
      <c r="U45" s="164"/>
      <c r="V45" s="303"/>
      <c r="W45" s="323"/>
      <c r="X45" s="307"/>
      <c r="Y45" s="308" t="e">
        <f>VLOOKUP(AD45,'男女リスト'!$I$3:$N$45,5)&amp;" "&amp;"１"</f>
        <v>#N/A</v>
      </c>
      <c r="Z45" s="304"/>
      <c r="AA45" s="347"/>
      <c r="AB45" s="307"/>
      <c r="AC45" s="302"/>
      <c r="AF45" s="12"/>
      <c r="AI45" s="13"/>
      <c r="AJ45" s="14"/>
      <c r="AK45" s="15"/>
    </row>
    <row r="46" spans="1:37" ht="30" customHeight="1" thickTop="1">
      <c r="A46" s="302">
        <v>22</v>
      </c>
      <c r="B46" s="10">
        <v>3</v>
      </c>
      <c r="C46" s="346" t="str">
        <f>VLOOKUP(B46,'男女リスト'!$I$3:$N$50,2)</f>
        <v>田中　　楓</v>
      </c>
      <c r="D46" s="323" t="str">
        <f>VLOOKUP(B46,'男女リスト'!$I$3:$N$50,3)</f>
        <v>①</v>
      </c>
      <c r="E46" s="307" t="s">
        <v>1</v>
      </c>
      <c r="F46" s="308" t="str">
        <f>VLOOKUP(B46,'男女リスト'!$I$3:$N$50,5)</f>
        <v>北海道</v>
      </c>
      <c r="G46" s="304" t="s">
        <v>2</v>
      </c>
      <c r="H46" s="347" t="str">
        <f>VLOOKUP(B46,'男女リスト'!$I$3:$N$50,6)</f>
        <v>札幌光星</v>
      </c>
      <c r="I46" s="304" t="s">
        <v>128</v>
      </c>
      <c r="J46" s="251"/>
      <c r="K46" s="170"/>
      <c r="L46" s="321"/>
      <c r="M46" s="195">
        <v>61</v>
      </c>
      <c r="N46" s="170"/>
      <c r="O46" s="170"/>
      <c r="P46" s="170"/>
      <c r="Q46" s="170"/>
      <c r="R46" s="166">
        <v>62</v>
      </c>
      <c r="S46" s="320"/>
      <c r="T46" s="170"/>
      <c r="U46" s="251"/>
      <c r="V46" s="303" t="str">
        <f>VLOOKUP(AD46,'男女リスト'!$I$3:$N$50,2)</f>
        <v>駒目　和花</v>
      </c>
      <c r="W46" s="323" t="str">
        <f>VLOOKUP(AD46,'男女リスト'!$I$3:$N$50,3)</f>
        <v>①</v>
      </c>
      <c r="X46" s="307" t="s">
        <v>1</v>
      </c>
      <c r="Y46" s="308" t="str">
        <f>VLOOKUP(AD46,'男女リスト'!$I$3:$N$50,5)</f>
        <v>北海道</v>
      </c>
      <c r="Z46" s="304" t="s">
        <v>2</v>
      </c>
      <c r="AA46" s="347" t="str">
        <f>VLOOKUP(AD46,'男女リスト'!$I$3:$N$50,6)</f>
        <v>札幌光星</v>
      </c>
      <c r="AB46" s="307" t="s">
        <v>128</v>
      </c>
      <c r="AC46" s="302">
        <v>46</v>
      </c>
      <c r="AD46" s="2">
        <v>2</v>
      </c>
      <c r="AF46" s="12"/>
      <c r="AI46" s="13"/>
      <c r="AJ46" s="14"/>
      <c r="AK46" s="15"/>
    </row>
    <row r="47" spans="1:37" ht="30" customHeight="1" thickBot="1">
      <c r="A47" s="302"/>
      <c r="B47" s="10"/>
      <c r="C47" s="346"/>
      <c r="D47" s="323"/>
      <c r="E47" s="307"/>
      <c r="F47" s="308" t="e">
        <f>VLOOKUP(B47,'男女リスト'!$I$3:$N$45,5)&amp;" "&amp;"１"</f>
        <v>#N/A</v>
      </c>
      <c r="G47" s="304"/>
      <c r="H47" s="347"/>
      <c r="I47" s="304"/>
      <c r="J47" s="350" t="s">
        <v>43</v>
      </c>
      <c r="K47" s="156" t="s">
        <v>470</v>
      </c>
      <c r="L47" s="170"/>
      <c r="M47" s="156"/>
      <c r="N47" s="170"/>
      <c r="O47" s="170"/>
      <c r="P47" s="170"/>
      <c r="Q47" s="170"/>
      <c r="R47" s="248"/>
      <c r="S47" s="170"/>
      <c r="T47" s="257" t="s">
        <v>461</v>
      </c>
      <c r="U47" s="344" t="s">
        <v>44</v>
      </c>
      <c r="V47" s="303"/>
      <c r="W47" s="323"/>
      <c r="X47" s="307"/>
      <c r="Y47" s="308" t="e">
        <f>VLOOKUP(AD47,'男女リスト'!$I$3:$N$45,5)&amp;" "&amp;"１"</f>
        <v>#N/A</v>
      </c>
      <c r="Z47" s="304"/>
      <c r="AA47" s="347"/>
      <c r="AB47" s="307"/>
      <c r="AC47" s="302"/>
      <c r="AF47" s="12"/>
      <c r="AI47" s="13"/>
      <c r="AJ47" s="14"/>
      <c r="AK47" s="15"/>
    </row>
    <row r="48" spans="1:36" ht="30" customHeight="1" thickBot="1" thickTop="1">
      <c r="A48" s="302">
        <v>23</v>
      </c>
      <c r="B48" s="10">
        <v>11</v>
      </c>
      <c r="C48" s="346" t="str">
        <f>VLOOKUP(B48,'男女リスト'!$I$3:$N$50,2)</f>
        <v>星野　桃花</v>
      </c>
      <c r="D48" s="323" t="str">
        <f>VLOOKUP(B48,'男女リスト'!$I$3:$N$50,3)</f>
        <v>①</v>
      </c>
      <c r="E48" s="307" t="s">
        <v>1</v>
      </c>
      <c r="F48" s="308" t="str">
        <f>VLOOKUP(B48,'男女リスト'!$I$3:$N$50,5)</f>
        <v>北関東</v>
      </c>
      <c r="G48" s="304" t="s">
        <v>2</v>
      </c>
      <c r="H48" s="347" t="str">
        <f>VLOOKUP(B48,'男女リスト'!$I$3:$N$50,6)</f>
        <v>山村学園</v>
      </c>
      <c r="I48" s="304" t="s">
        <v>128</v>
      </c>
      <c r="J48" s="324"/>
      <c r="K48" s="199">
        <v>62</v>
      </c>
      <c r="L48" s="202" t="s">
        <v>470</v>
      </c>
      <c r="M48" s="156"/>
      <c r="N48" s="170"/>
      <c r="O48" s="170"/>
      <c r="P48" s="170"/>
      <c r="Q48" s="170"/>
      <c r="R48" s="248"/>
      <c r="S48" s="170" t="s">
        <v>466</v>
      </c>
      <c r="T48" s="167">
        <v>62</v>
      </c>
      <c r="U48" s="345"/>
      <c r="V48" s="303" t="str">
        <f>VLOOKUP(AD48,'男女リスト'!$I$3:$N$50,2)</f>
        <v>芹川　楓花</v>
      </c>
      <c r="W48" s="323" t="str">
        <f>VLOOKUP(AD48,'男女リスト'!$I$3:$N$50,3)</f>
        <v>①</v>
      </c>
      <c r="X48" s="307" t="s">
        <v>1</v>
      </c>
      <c r="Y48" s="308" t="str">
        <f>VLOOKUP(AD48,'男女リスト'!$I$3:$N$50,5)</f>
        <v>北信越</v>
      </c>
      <c r="Z48" s="304" t="s">
        <v>2</v>
      </c>
      <c r="AA48" s="347" t="str">
        <f>VLOOKUP(AD48,'男女リスト'!$I$3:$N$50,6)</f>
        <v>仁愛女子</v>
      </c>
      <c r="AB48" s="307" t="s">
        <v>128</v>
      </c>
      <c r="AC48" s="302">
        <v>47</v>
      </c>
      <c r="AD48" s="2">
        <v>27</v>
      </c>
      <c r="AF48"/>
      <c r="AG48"/>
      <c r="AH48" s="17"/>
      <c r="AI48" s="18"/>
      <c r="AJ48" s="19"/>
    </row>
    <row r="49" spans="1:29" ht="30" customHeight="1" thickTop="1">
      <c r="A49" s="302"/>
      <c r="B49" s="10"/>
      <c r="C49" s="346"/>
      <c r="D49" s="323"/>
      <c r="E49" s="307"/>
      <c r="F49" s="308" t="e">
        <f>VLOOKUP(B49,'男女リスト'!$I$3:$N$45,5)&amp;" "&amp;"１"</f>
        <v>#N/A</v>
      </c>
      <c r="G49" s="304"/>
      <c r="H49" s="347"/>
      <c r="I49" s="304"/>
      <c r="J49" s="161"/>
      <c r="K49" s="11" t="s">
        <v>45</v>
      </c>
      <c r="L49" s="195">
        <v>62</v>
      </c>
      <c r="M49" s="170"/>
      <c r="N49" s="170"/>
      <c r="O49" s="170"/>
      <c r="P49" s="170"/>
      <c r="Q49" s="170"/>
      <c r="R49" s="170"/>
      <c r="S49" s="166">
        <v>62</v>
      </c>
      <c r="T49" s="11" t="s">
        <v>46</v>
      </c>
      <c r="U49" s="164"/>
      <c r="V49" s="303"/>
      <c r="W49" s="323"/>
      <c r="X49" s="307"/>
      <c r="Y49" s="308" t="e">
        <f>VLOOKUP(AD49,'男女リスト'!$I$3:$N$45,5)&amp;" "&amp;"１"</f>
        <v>#N/A</v>
      </c>
      <c r="Z49" s="304"/>
      <c r="AA49" s="347"/>
      <c r="AB49" s="307"/>
      <c r="AC49" s="302"/>
    </row>
    <row r="50" spans="1:30" ht="30" customHeight="1" thickBot="1">
      <c r="A50" s="302">
        <v>24</v>
      </c>
      <c r="B50" s="10">
        <v>45</v>
      </c>
      <c r="C50" s="349" t="str">
        <f>VLOOKUP(B50,'男女リスト'!$I$3:$N$50,2)</f>
        <v>高岡　鈴蘭</v>
      </c>
      <c r="D50" s="342" t="str">
        <f>VLOOKUP(B50,'男女リスト'!$I$3:$N$50,3)</f>
        <v>②</v>
      </c>
      <c r="E50" s="311" t="s">
        <v>1</v>
      </c>
      <c r="F50" s="312" t="str">
        <f>VLOOKUP(B50,'男女リスト'!$I$3:$N$50,5)</f>
        <v>九州</v>
      </c>
      <c r="G50" s="304" t="s">
        <v>2</v>
      </c>
      <c r="H50" s="348" t="str">
        <f>VLOOKUP(B50,'男女リスト'!$I$3:$N$50,6)</f>
        <v>沖縄尚学</v>
      </c>
      <c r="I50" s="313" t="s">
        <v>128</v>
      </c>
      <c r="J50" s="251"/>
      <c r="K50" s="249"/>
      <c r="L50" s="156"/>
      <c r="M50" s="170"/>
      <c r="N50" s="170"/>
      <c r="O50" s="170"/>
      <c r="P50" s="170"/>
      <c r="Q50" s="170"/>
      <c r="R50" s="170"/>
      <c r="S50" s="248"/>
      <c r="T50" s="155"/>
      <c r="U50" s="247"/>
      <c r="V50" s="309" t="str">
        <f>VLOOKUP(AD50,'男女リスト'!$I$3:$N$50,2)</f>
        <v>吉本　菜月</v>
      </c>
      <c r="W50" s="342" t="str">
        <f>VLOOKUP(AD50,'男女リスト'!$I$3:$N$50,3)</f>
        <v>①</v>
      </c>
      <c r="X50" s="311" t="s">
        <v>1</v>
      </c>
      <c r="Y50" s="312" t="str">
        <f>VLOOKUP(AD50,'男女リスト'!$I$3:$N$50,5)</f>
        <v>中国</v>
      </c>
      <c r="Z50" s="304" t="s">
        <v>2</v>
      </c>
      <c r="AA50" s="348" t="str">
        <f>VLOOKUP(AD50,'男女リスト'!$I$3:$N$50,6)</f>
        <v>岡山学芸館</v>
      </c>
      <c r="AB50" s="311" t="s">
        <v>128</v>
      </c>
      <c r="AC50" s="302">
        <v>48</v>
      </c>
      <c r="AD50" s="2">
        <v>38</v>
      </c>
    </row>
    <row r="51" spans="1:29" ht="30" customHeight="1" thickTop="1">
      <c r="A51" s="302"/>
      <c r="B51" s="10"/>
      <c r="C51" s="349"/>
      <c r="D51" s="342"/>
      <c r="E51" s="311"/>
      <c r="F51" s="312" t="e">
        <f>VLOOKUP(B51,'男女リスト'!$I$3:$N$45,5)&amp;" "&amp;"１"</f>
        <v>#N/A</v>
      </c>
      <c r="G51" s="304"/>
      <c r="H51" s="348"/>
      <c r="I51" s="313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64"/>
      <c r="V51" s="309"/>
      <c r="W51" s="342"/>
      <c r="X51" s="311"/>
      <c r="Y51" s="312" t="e">
        <f>VLOOKUP(AD51,'男女リスト'!$I$3:$N$45,5)&amp;" "&amp;"１"</f>
        <v>#N/A</v>
      </c>
      <c r="Z51" s="304"/>
      <c r="AA51" s="348"/>
      <c r="AB51" s="311"/>
      <c r="AC51" s="302"/>
    </row>
    <row r="52" spans="1:29" ht="30" customHeight="1">
      <c r="A52" s="10"/>
      <c r="B52" s="10"/>
      <c r="C52" s="21"/>
      <c r="D52" s="21"/>
      <c r="E52" s="21"/>
      <c r="F52" s="22"/>
      <c r="G52" s="22"/>
      <c r="H52" s="23"/>
      <c r="I52" s="23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64"/>
      <c r="V52" s="85"/>
      <c r="W52" s="21"/>
      <c r="X52" s="21"/>
      <c r="Y52" s="22"/>
      <c r="Z52" s="22"/>
      <c r="AA52" s="23"/>
      <c r="AB52" s="23"/>
      <c r="AC52" s="10"/>
    </row>
    <row r="53" spans="1:28" s="2" customFormat="1" ht="31.5" customHeight="1">
      <c r="A53" s="298" t="s">
        <v>47</v>
      </c>
      <c r="B53" s="298"/>
      <c r="C53" s="298"/>
      <c r="F53" s="25"/>
      <c r="G53" s="25"/>
      <c r="H53" s="10"/>
      <c r="I53" s="10"/>
      <c r="J53" s="261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4"/>
      <c r="V53" s="85"/>
      <c r="W53" s="21"/>
      <c r="X53" s="21"/>
      <c r="Y53" s="22"/>
      <c r="Z53" s="22"/>
      <c r="AA53" s="23"/>
      <c r="AB53" s="23"/>
    </row>
    <row r="54" spans="3:28" s="2" customFormat="1" ht="15" customHeight="1">
      <c r="C54" s="28"/>
      <c r="F54" s="25"/>
      <c r="G54" s="25"/>
      <c r="H54" s="10"/>
      <c r="I54" s="10"/>
      <c r="J54" s="261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4"/>
      <c r="V54" s="86"/>
      <c r="W54" s="27"/>
      <c r="X54" s="27"/>
      <c r="AA54" s="10"/>
      <c r="AB54" s="10"/>
    </row>
    <row r="55" spans="1:30" s="2" customFormat="1" ht="27" customHeight="1">
      <c r="A55" s="29" t="s">
        <v>49</v>
      </c>
      <c r="B55" s="30">
        <v>31</v>
      </c>
      <c r="C55" s="73" t="str">
        <f>VLOOKUP(B55,'男女リスト'!$I$3:$N$50,2)</f>
        <v>木本海夢夏</v>
      </c>
      <c r="D55" s="63" t="str">
        <f>VLOOKUP(B55,'男女リスト'!$I$3:$N$50,3)</f>
        <v>②</v>
      </c>
      <c r="E55" s="40" t="s">
        <v>1</v>
      </c>
      <c r="F55" s="41" t="str">
        <f>VLOOKUP(B55,'男女リスト'!$I$3:$N$50,5)</f>
        <v>近畿</v>
      </c>
      <c r="G55" s="31" t="s">
        <v>2</v>
      </c>
      <c r="H55" s="41" t="str">
        <f>VLOOKUP(B55,'男女リスト'!$I$3:$N$50,6)</f>
        <v>相生学院</v>
      </c>
      <c r="I55" s="41" t="s">
        <v>127</v>
      </c>
      <c r="J55" s="176"/>
      <c r="K55" s="262"/>
      <c r="L55" s="263"/>
      <c r="M55" s="243"/>
      <c r="N55" s="243"/>
      <c r="O55" s="261"/>
      <c r="P55" s="264"/>
      <c r="Q55" s="265"/>
      <c r="R55" s="266"/>
      <c r="S55" s="263"/>
      <c r="T55" s="243"/>
      <c r="U55" s="35" t="s">
        <v>50</v>
      </c>
      <c r="V55" s="80" t="str">
        <f>VLOOKUP(AD55,'男女リスト'!$I$3:$N$50,2)</f>
        <v>渡邉　優夢</v>
      </c>
      <c r="W55" s="36" t="str">
        <f>VLOOKUP(AD55,'男女リスト'!$I$3:$N$50,3)</f>
        <v>②</v>
      </c>
      <c r="X55" s="37" t="s">
        <v>1</v>
      </c>
      <c r="Y55" s="41" t="str">
        <f>VLOOKUP(AD55,'男女リスト'!$I$3:$N$50,5)</f>
        <v>近畿</v>
      </c>
      <c r="Z55" s="31" t="s">
        <v>2</v>
      </c>
      <c r="AA55" s="44" t="str">
        <f>VLOOKUP(AD55,'男女リスト'!$I$3:$N$50,6)</f>
        <v>相生学院</v>
      </c>
      <c r="AB55" s="44" t="s">
        <v>127</v>
      </c>
      <c r="AD55" s="2">
        <v>35</v>
      </c>
    </row>
    <row r="56" spans="1:28" s="2" customFormat="1" ht="27" customHeight="1">
      <c r="A56" s="29"/>
      <c r="B56" s="30"/>
      <c r="C56" s="73"/>
      <c r="D56" s="63"/>
      <c r="E56" s="40"/>
      <c r="F56" s="41"/>
      <c r="G56" s="31"/>
      <c r="I56" s="41"/>
      <c r="J56" s="267"/>
      <c r="K56" s="243"/>
      <c r="L56" s="263"/>
      <c r="M56" s="263"/>
      <c r="N56" s="268"/>
      <c r="O56" s="269"/>
      <c r="P56" s="268"/>
      <c r="Q56" s="265"/>
      <c r="R56" s="263"/>
      <c r="S56" s="263"/>
      <c r="T56" s="243"/>
      <c r="U56" s="35"/>
      <c r="V56" s="80"/>
      <c r="W56" s="36"/>
      <c r="X56" s="37"/>
      <c r="Y56" s="41"/>
      <c r="Z56" s="31"/>
      <c r="AA56" s="44"/>
      <c r="AB56" s="44"/>
    </row>
    <row r="57" spans="1:30" s="2" customFormat="1" ht="27" customHeight="1">
      <c r="A57" s="29" t="s">
        <v>51</v>
      </c>
      <c r="B57" s="30">
        <v>38</v>
      </c>
      <c r="C57" s="73" t="str">
        <f>VLOOKUP(B57,'男女リスト'!$I$3:$N$50,2)</f>
        <v>吉本　菜月</v>
      </c>
      <c r="D57" s="63" t="str">
        <f>VLOOKUP(B57,'男女リスト'!$I$3:$N$50,3)</f>
        <v>①</v>
      </c>
      <c r="E57" s="40" t="s">
        <v>1</v>
      </c>
      <c r="F57" s="41" t="str">
        <f>VLOOKUP(B57,'男女リスト'!$I$3:$N$50,5)</f>
        <v>中国</v>
      </c>
      <c r="G57" s="31" t="s">
        <v>2</v>
      </c>
      <c r="H57" s="41" t="str">
        <f>VLOOKUP(B57,'男女リスト'!$I$3:$N$50,6)</f>
        <v>岡山学芸館</v>
      </c>
      <c r="I57" s="41" t="s">
        <v>127</v>
      </c>
      <c r="J57" s="269"/>
      <c r="K57" s="243"/>
      <c r="L57" s="263"/>
      <c r="M57" s="243"/>
      <c r="N57" s="243"/>
      <c r="O57" s="261"/>
      <c r="P57" s="264"/>
      <c r="Q57" s="265"/>
      <c r="R57" s="266"/>
      <c r="S57" s="263"/>
      <c r="T57" s="243"/>
      <c r="U57" s="35" t="s">
        <v>131</v>
      </c>
      <c r="V57" s="80" t="str">
        <f>VLOOKUP(AD57,'男女リスト'!$I$3:$N$50,2)</f>
        <v>高岡　鈴蘭</v>
      </c>
      <c r="W57" s="36" t="str">
        <f>VLOOKUP(AD57,'男女リスト'!$I$3:$N$50,3)</f>
        <v>②</v>
      </c>
      <c r="X57" s="37" t="s">
        <v>1</v>
      </c>
      <c r="Y57" s="41" t="str">
        <f>VLOOKUP(AD57,'男女リスト'!$I$3:$N$50,5)</f>
        <v>九州</v>
      </c>
      <c r="Z57" s="31" t="s">
        <v>2</v>
      </c>
      <c r="AA57" s="44" t="str">
        <f>VLOOKUP(AD57,'男女リスト'!$I$3:$N$50,6)</f>
        <v>沖縄尚学</v>
      </c>
      <c r="AB57" s="44" t="s">
        <v>127</v>
      </c>
      <c r="AD57" s="2">
        <v>45</v>
      </c>
    </row>
    <row r="58" spans="1:28" s="2" customFormat="1" ht="27" customHeight="1">
      <c r="A58" s="29"/>
      <c r="B58" s="30"/>
      <c r="C58" s="73"/>
      <c r="D58" s="63"/>
      <c r="E58" s="40"/>
      <c r="F58" s="41"/>
      <c r="G58" s="31"/>
      <c r="H58" s="41"/>
      <c r="I58" s="41"/>
      <c r="J58" s="269"/>
      <c r="K58" s="243"/>
      <c r="L58" s="263"/>
      <c r="M58" s="263"/>
      <c r="N58" s="268"/>
      <c r="O58" s="269"/>
      <c r="P58" s="268"/>
      <c r="Q58" s="265"/>
      <c r="R58" s="263"/>
      <c r="S58" s="263"/>
      <c r="T58" s="243"/>
      <c r="U58" s="35"/>
      <c r="V58" s="80"/>
      <c r="W58" s="36"/>
      <c r="X58" s="37"/>
      <c r="Y58" s="41"/>
      <c r="Z58" s="31"/>
      <c r="AA58" s="44"/>
      <c r="AB58" s="44"/>
    </row>
    <row r="59" spans="1:30" s="2" customFormat="1" ht="27" customHeight="1">
      <c r="A59" s="29" t="s">
        <v>52</v>
      </c>
      <c r="B59" s="30">
        <v>26</v>
      </c>
      <c r="C59" s="73" t="str">
        <f>VLOOKUP(B59,'男女リスト'!$I$3:$N$50,2)</f>
        <v>中山　友里</v>
      </c>
      <c r="D59" s="63" t="str">
        <f>VLOOKUP(B59,'男女リスト'!$I$3:$N$50,3)</f>
        <v>①</v>
      </c>
      <c r="E59" s="40" t="s">
        <v>1</v>
      </c>
      <c r="F59" s="41" t="str">
        <f>VLOOKUP(B59,'男女リスト'!$I$3:$N$50,5)</f>
        <v>北信越</v>
      </c>
      <c r="G59" s="31" t="s">
        <v>2</v>
      </c>
      <c r="H59" s="41" t="str">
        <f>VLOOKUP(B59,'男女リスト'!$I$3:$N$50,6)</f>
        <v>松商学園</v>
      </c>
      <c r="I59" s="41" t="s">
        <v>127</v>
      </c>
      <c r="J59" s="269"/>
      <c r="K59" s="243"/>
      <c r="L59" s="263"/>
      <c r="M59" s="243"/>
      <c r="N59" s="243"/>
      <c r="O59" s="261"/>
      <c r="P59" s="264"/>
      <c r="Q59" s="265"/>
      <c r="R59" s="266"/>
      <c r="S59" s="263"/>
      <c r="T59" s="243"/>
      <c r="U59" s="35" t="s">
        <v>53</v>
      </c>
      <c r="V59" s="80" t="str">
        <f>VLOOKUP(AD59,'男女リスト'!$I$3:$N$50,2)</f>
        <v>松本　祐華</v>
      </c>
      <c r="W59" s="36" t="str">
        <f>VLOOKUP(AD59,'男女リスト'!$I$3:$N$50,3)</f>
        <v>②</v>
      </c>
      <c r="X59" s="37" t="s">
        <v>1</v>
      </c>
      <c r="Y59" s="41" t="str">
        <f>VLOOKUP(AD59,'男女リスト'!$I$3:$N$50,5)</f>
        <v>九州</v>
      </c>
      <c r="Z59" s="31" t="s">
        <v>2</v>
      </c>
      <c r="AA59" s="44" t="str">
        <f>VLOOKUP(AD59,'男女リスト'!$I$3:$N$50,6)</f>
        <v>沖縄尚学</v>
      </c>
      <c r="AB59" s="44" t="s">
        <v>127</v>
      </c>
      <c r="AD59" s="2">
        <v>44</v>
      </c>
    </row>
    <row r="60" spans="1:28" s="2" customFormat="1" ht="27" customHeight="1">
      <c r="A60" s="29"/>
      <c r="B60" s="30"/>
      <c r="C60" s="73"/>
      <c r="D60" s="63"/>
      <c r="E60" s="40"/>
      <c r="F60" s="41"/>
      <c r="G60" s="31"/>
      <c r="H60" s="41"/>
      <c r="I60" s="41"/>
      <c r="J60" s="269"/>
      <c r="K60" s="243"/>
      <c r="L60" s="263"/>
      <c r="M60" s="263"/>
      <c r="N60" s="268"/>
      <c r="O60" s="269"/>
      <c r="P60" s="268"/>
      <c r="Q60" s="265"/>
      <c r="R60" s="263"/>
      <c r="S60" s="263"/>
      <c r="T60" s="243"/>
      <c r="U60" s="35"/>
      <c r="V60" s="80"/>
      <c r="W60" s="36"/>
      <c r="X60" s="37"/>
      <c r="Y60" s="41"/>
      <c r="Z60" s="31"/>
      <c r="AA60" s="44"/>
      <c r="AB60" s="44"/>
    </row>
    <row r="61" spans="1:30" s="2" customFormat="1" ht="27" customHeight="1">
      <c r="A61" s="29" t="s">
        <v>54</v>
      </c>
      <c r="B61" s="30">
        <v>17</v>
      </c>
      <c r="C61" s="73" t="str">
        <f>VLOOKUP(B61,'男女リスト'!$I$3:$N$50,2)</f>
        <v>早重　果波</v>
      </c>
      <c r="D61" s="63" t="str">
        <f>VLOOKUP(B61,'男女リスト'!$I$3:$N$50,3)</f>
        <v>①</v>
      </c>
      <c r="E61" s="40" t="s">
        <v>1</v>
      </c>
      <c r="F61" s="41" t="str">
        <f>VLOOKUP(B61,'男女リスト'!$I$3:$N$50,5)</f>
        <v>南関東</v>
      </c>
      <c r="G61" s="31" t="s">
        <v>2</v>
      </c>
      <c r="H61" s="41" t="str">
        <f>VLOOKUP(B61,'男女リスト'!$I$3:$N$50,6)</f>
        <v>東京学館船橋</v>
      </c>
      <c r="I61" s="41" t="s">
        <v>127</v>
      </c>
      <c r="J61" s="269"/>
      <c r="K61" s="243"/>
      <c r="L61" s="263"/>
      <c r="M61" s="299"/>
      <c r="N61" s="300"/>
      <c r="O61" s="300"/>
      <c r="P61" s="343"/>
      <c r="Q61" s="265"/>
      <c r="R61" s="266"/>
      <c r="S61" s="263"/>
      <c r="T61" s="243"/>
      <c r="U61" s="35" t="s">
        <v>55</v>
      </c>
      <c r="V61" s="80" t="str">
        <f>VLOOKUP(AD61,'男女リスト'!$I$3:$N$50,2)</f>
        <v>宮川このみ</v>
      </c>
      <c r="W61" s="36" t="str">
        <f>VLOOKUP(AD61,'男女リスト'!$I$3:$N$50,3)</f>
        <v>①</v>
      </c>
      <c r="X61" s="37" t="s">
        <v>1</v>
      </c>
      <c r="Y61" s="41" t="str">
        <f>VLOOKUP(AD61,'男女リスト'!$I$3:$N$50,5)</f>
        <v>北海道</v>
      </c>
      <c r="Z61" s="31" t="s">
        <v>2</v>
      </c>
      <c r="AA61" s="44" t="str">
        <f>VLOOKUP(AD61,'男女リスト'!$I$3:$N$50,6)</f>
        <v>札幌光星</v>
      </c>
      <c r="AB61" s="44" t="s">
        <v>127</v>
      </c>
      <c r="AD61" s="2">
        <v>1</v>
      </c>
    </row>
    <row r="62" spans="1:28" s="2" customFormat="1" ht="27" customHeight="1">
      <c r="A62" s="42"/>
      <c r="B62" s="45"/>
      <c r="C62" s="10"/>
      <c r="D62" s="10"/>
      <c r="E62" s="10"/>
      <c r="F62" s="22"/>
      <c r="G62" s="22"/>
      <c r="H62" s="44"/>
      <c r="I62" s="44"/>
      <c r="J62" s="269"/>
      <c r="K62" s="243"/>
      <c r="L62" s="263"/>
      <c r="M62" s="299"/>
      <c r="N62" s="300"/>
      <c r="O62" s="300"/>
      <c r="P62" s="343"/>
      <c r="Q62" s="243"/>
      <c r="R62" s="263"/>
      <c r="S62" s="263"/>
      <c r="T62" s="263"/>
      <c r="U62" s="48"/>
      <c r="V62" s="75"/>
      <c r="W62" s="10"/>
      <c r="X62" s="10"/>
      <c r="Y62" s="46"/>
      <c r="Z62" s="40"/>
      <c r="AA62" s="22"/>
      <c r="AB62" s="22"/>
    </row>
    <row r="63" spans="3:22" s="2" customFormat="1" ht="27" customHeight="1">
      <c r="C63" s="28"/>
      <c r="F63" s="50"/>
      <c r="G63" s="50"/>
      <c r="H63" s="22"/>
      <c r="I63" s="22"/>
      <c r="J63" s="261"/>
      <c r="K63" s="243"/>
      <c r="L63" s="243"/>
      <c r="M63" s="243"/>
      <c r="N63" s="264"/>
      <c r="O63" s="243"/>
      <c r="P63" s="243"/>
      <c r="Q63" s="243"/>
      <c r="R63" s="243"/>
      <c r="S63" s="243"/>
      <c r="T63" s="243"/>
      <c r="U63" s="244"/>
      <c r="V63" s="28"/>
    </row>
    <row r="64" spans="2:22" s="2" customFormat="1" ht="27" customHeight="1">
      <c r="B64" s="51"/>
      <c r="C64" s="28"/>
      <c r="D64" s="52"/>
      <c r="E64" s="53"/>
      <c r="F64" s="51"/>
      <c r="G64" s="51"/>
      <c r="H64" s="51"/>
      <c r="I64" s="51"/>
      <c r="J64" s="270"/>
      <c r="K64" s="243"/>
      <c r="L64" s="271"/>
      <c r="M64" s="243"/>
      <c r="N64" s="272"/>
      <c r="O64" s="243"/>
      <c r="P64" s="243"/>
      <c r="Q64" s="243"/>
      <c r="R64" s="243"/>
      <c r="S64" s="243"/>
      <c r="T64" s="243"/>
      <c r="U64" s="244"/>
      <c r="V64" s="28"/>
    </row>
    <row r="65" spans="3:22" s="2" customFormat="1" ht="23.25">
      <c r="C65" s="28"/>
      <c r="D65" s="5"/>
      <c r="E65" s="32"/>
      <c r="F65" s="32"/>
      <c r="G65" s="32"/>
      <c r="H65" s="32"/>
      <c r="I65" s="32"/>
      <c r="J65" s="273"/>
      <c r="K65" s="243"/>
      <c r="L65" s="243"/>
      <c r="M65" s="243"/>
      <c r="N65" s="264"/>
      <c r="O65" s="243"/>
      <c r="P65" s="243"/>
      <c r="Q65" s="243"/>
      <c r="R65" s="243"/>
      <c r="S65" s="243"/>
      <c r="T65" s="243"/>
      <c r="U65" s="244"/>
      <c r="V65" s="28"/>
    </row>
    <row r="66" spans="3:22" s="2" customFormat="1" ht="23.25">
      <c r="C66" s="28"/>
      <c r="D66" s="5"/>
      <c r="E66" s="25"/>
      <c r="F66" s="32"/>
      <c r="G66" s="32"/>
      <c r="H66" s="32"/>
      <c r="I66" s="32"/>
      <c r="J66" s="273"/>
      <c r="K66" s="243"/>
      <c r="L66" s="271"/>
      <c r="M66" s="243"/>
      <c r="N66" s="272"/>
      <c r="O66" s="243"/>
      <c r="P66" s="243"/>
      <c r="Q66" s="243"/>
      <c r="R66" s="243"/>
      <c r="S66" s="243"/>
      <c r="T66" s="243"/>
      <c r="U66" s="244"/>
      <c r="V66" s="28"/>
    </row>
    <row r="67" spans="1:30" s="54" customFormat="1" ht="24" customHeight="1">
      <c r="A67" s="2"/>
      <c r="B67" s="2"/>
      <c r="C67" s="28"/>
      <c r="D67" s="5"/>
      <c r="E67" s="32"/>
      <c r="F67" s="32"/>
      <c r="G67" s="32"/>
      <c r="H67" s="32"/>
      <c r="I67" s="32"/>
      <c r="J67" s="27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4"/>
      <c r="V67" s="76"/>
      <c r="Y67" s="32"/>
      <c r="Z67" s="32"/>
      <c r="AA67" s="33"/>
      <c r="AB67" s="33"/>
      <c r="AD67" s="2"/>
    </row>
    <row r="68" spans="3:30" s="54" customFormat="1" ht="12.75" customHeight="1">
      <c r="C68" s="76"/>
      <c r="H68" s="55"/>
      <c r="I68" s="55"/>
      <c r="J68" s="274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4"/>
      <c r="V68" s="76"/>
      <c r="Y68" s="32"/>
      <c r="Z68" s="32"/>
      <c r="AD68" s="2"/>
    </row>
    <row r="69" spans="3:30" s="54" customFormat="1" ht="12.75" customHeight="1">
      <c r="C69" s="76"/>
      <c r="H69" s="55"/>
      <c r="I69" s="55"/>
      <c r="J69" s="274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4"/>
      <c r="V69" s="76"/>
      <c r="Y69" s="32"/>
      <c r="Z69" s="32"/>
      <c r="AD69" s="2"/>
    </row>
    <row r="83" ht="13.5" customHeight="1"/>
    <row r="84" ht="13.5" customHeight="1"/>
    <row r="85" ht="13.5" customHeight="1"/>
    <row r="86" ht="13.5" customHeight="1"/>
  </sheetData>
  <sheetProtection/>
  <mergeCells count="424">
    <mergeCell ref="W3:AC3"/>
    <mergeCell ref="W2:AC2"/>
    <mergeCell ref="A1:AC1"/>
    <mergeCell ref="A2:D2"/>
    <mergeCell ref="L2:S2"/>
    <mergeCell ref="A4:A5"/>
    <mergeCell ref="C4:C5"/>
    <mergeCell ref="D4:D5"/>
    <mergeCell ref="E4:E5"/>
    <mergeCell ref="F4:F5"/>
    <mergeCell ref="Z4:Z5"/>
    <mergeCell ref="AA4:AA5"/>
    <mergeCell ref="I4:I5"/>
    <mergeCell ref="G4:G5"/>
    <mergeCell ref="H4:H5"/>
    <mergeCell ref="AC4:AC5"/>
    <mergeCell ref="V4:V5"/>
    <mergeCell ref="W4:W5"/>
    <mergeCell ref="X4:X5"/>
    <mergeCell ref="Y4:Y5"/>
    <mergeCell ref="AB4:AB5"/>
    <mergeCell ref="AA6:AA7"/>
    <mergeCell ref="AA8:AA9"/>
    <mergeCell ref="AC8:AC9"/>
    <mergeCell ref="Y8:Y9"/>
    <mergeCell ref="Z8:Z9"/>
    <mergeCell ref="AC6:AC7"/>
    <mergeCell ref="Z6:Z7"/>
    <mergeCell ref="AB6:AB7"/>
    <mergeCell ref="AB8:AB9"/>
    <mergeCell ref="V6:V7"/>
    <mergeCell ref="G6:G7"/>
    <mergeCell ref="H6:H7"/>
    <mergeCell ref="J7:J8"/>
    <mergeCell ref="I6:I7"/>
    <mergeCell ref="I8:I9"/>
    <mergeCell ref="S9:S10"/>
    <mergeCell ref="N10:Q10"/>
    <mergeCell ref="N9:Q9"/>
    <mergeCell ref="N8:Q8"/>
    <mergeCell ref="X6:X7"/>
    <mergeCell ref="Y6:Y7"/>
    <mergeCell ref="F6:F7"/>
    <mergeCell ref="V8:V9"/>
    <mergeCell ref="W8:W9"/>
    <mergeCell ref="X8:X9"/>
    <mergeCell ref="U7:U8"/>
    <mergeCell ref="G8:G9"/>
    <mergeCell ref="H8:H9"/>
    <mergeCell ref="L9:L10"/>
    <mergeCell ref="A6:A7"/>
    <mergeCell ref="C6:C7"/>
    <mergeCell ref="D6:D7"/>
    <mergeCell ref="E6:E7"/>
    <mergeCell ref="F8:F9"/>
    <mergeCell ref="W6:W7"/>
    <mergeCell ref="A8:A9"/>
    <mergeCell ref="C8:C9"/>
    <mergeCell ref="D8:D9"/>
    <mergeCell ref="E8:E9"/>
    <mergeCell ref="AA10:AA11"/>
    <mergeCell ref="AC10:AC11"/>
    <mergeCell ref="J11:J12"/>
    <mergeCell ref="U11:U12"/>
    <mergeCell ref="W12:W13"/>
    <mergeCell ref="X12:X13"/>
    <mergeCell ref="Y12:Y13"/>
    <mergeCell ref="Z12:Z13"/>
    <mergeCell ref="W10:W11"/>
    <mergeCell ref="X10:X11"/>
    <mergeCell ref="Z10:Z11"/>
    <mergeCell ref="H12:H13"/>
    <mergeCell ref="V12:V13"/>
    <mergeCell ref="Y10:Y11"/>
    <mergeCell ref="H10:H11"/>
    <mergeCell ref="I10:I11"/>
    <mergeCell ref="V10:V11"/>
    <mergeCell ref="E12:E13"/>
    <mergeCell ref="G12:G13"/>
    <mergeCell ref="I12:I13"/>
    <mergeCell ref="A12:A13"/>
    <mergeCell ref="C12:C13"/>
    <mergeCell ref="D12:D13"/>
    <mergeCell ref="F12:F13"/>
    <mergeCell ref="A10:A11"/>
    <mergeCell ref="C10:C11"/>
    <mergeCell ref="D10:D11"/>
    <mergeCell ref="E10:E11"/>
    <mergeCell ref="F10:F11"/>
    <mergeCell ref="G10:G11"/>
    <mergeCell ref="AA16:AA17"/>
    <mergeCell ref="Z14:Z15"/>
    <mergeCell ref="AA14:AA15"/>
    <mergeCell ref="AC14:AC15"/>
    <mergeCell ref="AA12:AA13"/>
    <mergeCell ref="AC12:AC13"/>
    <mergeCell ref="AB10:AB11"/>
    <mergeCell ref="AB12:AB13"/>
    <mergeCell ref="AB14:AB15"/>
    <mergeCell ref="AC18:AC19"/>
    <mergeCell ref="J19:J20"/>
    <mergeCell ref="U19:U20"/>
    <mergeCell ref="AB18:AB19"/>
    <mergeCell ref="AB20:AB21"/>
    <mergeCell ref="AC16:AC17"/>
    <mergeCell ref="W16:W17"/>
    <mergeCell ref="X16:X17"/>
    <mergeCell ref="Y16:Y17"/>
    <mergeCell ref="Z16:Z17"/>
    <mergeCell ref="C20:C21"/>
    <mergeCell ref="D20:D21"/>
    <mergeCell ref="E20:E21"/>
    <mergeCell ref="H18:H19"/>
    <mergeCell ref="G20:G21"/>
    <mergeCell ref="H16:H17"/>
    <mergeCell ref="V16:V17"/>
    <mergeCell ref="Y22:Y23"/>
    <mergeCell ref="AA18:AA19"/>
    <mergeCell ref="D18:D19"/>
    <mergeCell ref="F20:F21"/>
    <mergeCell ref="Z20:Z21"/>
    <mergeCell ref="AA20:AA21"/>
    <mergeCell ref="E18:E19"/>
    <mergeCell ref="F18:F19"/>
    <mergeCell ref="H20:H21"/>
    <mergeCell ref="I18:I19"/>
    <mergeCell ref="A20:A21"/>
    <mergeCell ref="AC20:AC21"/>
    <mergeCell ref="L21:L22"/>
    <mergeCell ref="S21:S22"/>
    <mergeCell ref="V20:V21"/>
    <mergeCell ref="W20:W21"/>
    <mergeCell ref="X20:X21"/>
    <mergeCell ref="Z22:Z23"/>
    <mergeCell ref="Y20:Y21"/>
    <mergeCell ref="AC22:AC23"/>
    <mergeCell ref="A14:A15"/>
    <mergeCell ref="C14:C15"/>
    <mergeCell ref="D14:D15"/>
    <mergeCell ref="E14:E15"/>
    <mergeCell ref="F16:F17"/>
    <mergeCell ref="A22:A23"/>
    <mergeCell ref="C22:C23"/>
    <mergeCell ref="D22:D23"/>
    <mergeCell ref="A18:A19"/>
    <mergeCell ref="C18:C19"/>
    <mergeCell ref="A16:A17"/>
    <mergeCell ref="C16:C17"/>
    <mergeCell ref="D16:D17"/>
    <mergeCell ref="E16:E17"/>
    <mergeCell ref="X14:X15"/>
    <mergeCell ref="M15:M16"/>
    <mergeCell ref="R15:R16"/>
    <mergeCell ref="W14:W15"/>
    <mergeCell ref="I14:I15"/>
    <mergeCell ref="I16:I17"/>
    <mergeCell ref="Y14:Y15"/>
    <mergeCell ref="F14:F15"/>
    <mergeCell ref="G14:G15"/>
    <mergeCell ref="H14:H15"/>
    <mergeCell ref="V14:V15"/>
    <mergeCell ref="Y18:Y19"/>
    <mergeCell ref="V18:V19"/>
    <mergeCell ref="X18:X19"/>
    <mergeCell ref="G16:G17"/>
    <mergeCell ref="G18:G19"/>
    <mergeCell ref="G22:G23"/>
    <mergeCell ref="H22:H23"/>
    <mergeCell ref="W18:W19"/>
    <mergeCell ref="A24:A25"/>
    <mergeCell ref="C24:C25"/>
    <mergeCell ref="D24:D25"/>
    <mergeCell ref="E24:E25"/>
    <mergeCell ref="F24:F25"/>
    <mergeCell ref="E22:E23"/>
    <mergeCell ref="V22:V23"/>
    <mergeCell ref="E26:E27"/>
    <mergeCell ref="F26:F27"/>
    <mergeCell ref="G26:G27"/>
    <mergeCell ref="H26:H27"/>
    <mergeCell ref="I24:I25"/>
    <mergeCell ref="Y24:Y25"/>
    <mergeCell ref="AC24:AC25"/>
    <mergeCell ref="W24:W25"/>
    <mergeCell ref="X24:X25"/>
    <mergeCell ref="AC26:AC27"/>
    <mergeCell ref="V26:V27"/>
    <mergeCell ref="W26:W27"/>
    <mergeCell ref="X26:X27"/>
    <mergeCell ref="Y26:Y27"/>
    <mergeCell ref="Z26:Z27"/>
    <mergeCell ref="AA26:AA27"/>
    <mergeCell ref="AA22:AA23"/>
    <mergeCell ref="F22:F23"/>
    <mergeCell ref="G24:G25"/>
    <mergeCell ref="H24:H25"/>
    <mergeCell ref="J23:J24"/>
    <mergeCell ref="U23:U24"/>
    <mergeCell ref="X22:X23"/>
    <mergeCell ref="V24:V25"/>
    <mergeCell ref="Z24:Z25"/>
    <mergeCell ref="AA24:AA25"/>
    <mergeCell ref="AC28:AC29"/>
    <mergeCell ref="A26:A27"/>
    <mergeCell ref="C26:C27"/>
    <mergeCell ref="D26:D27"/>
    <mergeCell ref="H28:H29"/>
    <mergeCell ref="V28:V29"/>
    <mergeCell ref="W28:W29"/>
    <mergeCell ref="AA28:AA29"/>
    <mergeCell ref="F28:F29"/>
    <mergeCell ref="G28:G29"/>
    <mergeCell ref="H32:H33"/>
    <mergeCell ref="L33:L34"/>
    <mergeCell ref="I34:I35"/>
    <mergeCell ref="G30:G31"/>
    <mergeCell ref="F30:F31"/>
    <mergeCell ref="H30:H31"/>
    <mergeCell ref="J35:J36"/>
    <mergeCell ref="I32:I33"/>
    <mergeCell ref="H36:H37"/>
    <mergeCell ref="H34:H35"/>
    <mergeCell ref="A32:A33"/>
    <mergeCell ref="C32:C33"/>
    <mergeCell ref="D32:D33"/>
    <mergeCell ref="E32:E33"/>
    <mergeCell ref="F32:F33"/>
    <mergeCell ref="G32:G33"/>
    <mergeCell ref="X30:X31"/>
    <mergeCell ref="Y30:Y31"/>
    <mergeCell ref="AC30:AC31"/>
    <mergeCell ref="J31:J32"/>
    <mergeCell ref="U31:U32"/>
    <mergeCell ref="Z32:Z33"/>
    <mergeCell ref="AA32:AA33"/>
    <mergeCell ref="Z30:Z31"/>
    <mergeCell ref="AA30:AA31"/>
    <mergeCell ref="V32:V33"/>
    <mergeCell ref="AC32:AC33"/>
    <mergeCell ref="X32:X33"/>
    <mergeCell ref="A28:A29"/>
    <mergeCell ref="C28:C29"/>
    <mergeCell ref="D28:D29"/>
    <mergeCell ref="E28:E29"/>
    <mergeCell ref="A30:A31"/>
    <mergeCell ref="C30:C31"/>
    <mergeCell ref="D30:D31"/>
    <mergeCell ref="E30:E31"/>
    <mergeCell ref="AC36:AC37"/>
    <mergeCell ref="X36:X37"/>
    <mergeCell ref="Y36:Y37"/>
    <mergeCell ref="Z36:Z37"/>
    <mergeCell ref="AA36:AA37"/>
    <mergeCell ref="AC34:AC35"/>
    <mergeCell ref="AA34:AA35"/>
    <mergeCell ref="Y34:Y35"/>
    <mergeCell ref="F34:F35"/>
    <mergeCell ref="E36:E37"/>
    <mergeCell ref="G36:G37"/>
    <mergeCell ref="X34:X35"/>
    <mergeCell ref="A34:A35"/>
    <mergeCell ref="C34:C35"/>
    <mergeCell ref="D34:D35"/>
    <mergeCell ref="E34:E35"/>
    <mergeCell ref="V34:V35"/>
    <mergeCell ref="I36:I37"/>
    <mergeCell ref="A36:A37"/>
    <mergeCell ref="C36:C37"/>
    <mergeCell ref="D36:D37"/>
    <mergeCell ref="F36:F37"/>
    <mergeCell ref="G34:G35"/>
    <mergeCell ref="AC38:AC39"/>
    <mergeCell ref="M39:M40"/>
    <mergeCell ref="R39:R40"/>
    <mergeCell ref="AA40:AA41"/>
    <mergeCell ref="AC40:AC41"/>
    <mergeCell ref="Y38:Y39"/>
    <mergeCell ref="Z38:Z39"/>
    <mergeCell ref="AA38:AA39"/>
    <mergeCell ref="U35:U36"/>
    <mergeCell ref="X38:X39"/>
    <mergeCell ref="A38:A39"/>
    <mergeCell ref="C38:C39"/>
    <mergeCell ref="D38:D39"/>
    <mergeCell ref="E38:E39"/>
    <mergeCell ref="H38:H39"/>
    <mergeCell ref="I38:I39"/>
    <mergeCell ref="C40:C41"/>
    <mergeCell ref="F38:F39"/>
    <mergeCell ref="G38:G39"/>
    <mergeCell ref="F40:F41"/>
    <mergeCell ref="G40:G41"/>
    <mergeCell ref="D40:D41"/>
    <mergeCell ref="E40:E41"/>
    <mergeCell ref="A42:A43"/>
    <mergeCell ref="C42:C43"/>
    <mergeCell ref="AA42:AA43"/>
    <mergeCell ref="X40:X41"/>
    <mergeCell ref="Y40:Y41"/>
    <mergeCell ref="D42:D43"/>
    <mergeCell ref="F42:F43"/>
    <mergeCell ref="E42:E43"/>
    <mergeCell ref="H40:H41"/>
    <mergeCell ref="A40:A41"/>
    <mergeCell ref="Z44:Z45"/>
    <mergeCell ref="H46:H47"/>
    <mergeCell ref="AC42:AC43"/>
    <mergeCell ref="J43:J44"/>
    <mergeCell ref="U43:U44"/>
    <mergeCell ref="AA44:AA45"/>
    <mergeCell ref="AC44:AC45"/>
    <mergeCell ref="AB46:AB47"/>
    <mergeCell ref="H42:H43"/>
    <mergeCell ref="X46:X47"/>
    <mergeCell ref="AC50:AC51"/>
    <mergeCell ref="V44:V45"/>
    <mergeCell ref="W44:W45"/>
    <mergeCell ref="X44:X45"/>
    <mergeCell ref="AC46:AC47"/>
    <mergeCell ref="AA46:AA47"/>
    <mergeCell ref="AC48:AC49"/>
    <mergeCell ref="Y44:Y45"/>
    <mergeCell ref="Z46:Z47"/>
    <mergeCell ref="Y48:Y49"/>
    <mergeCell ref="F44:F45"/>
    <mergeCell ref="G44:G45"/>
    <mergeCell ref="J47:J48"/>
    <mergeCell ref="G46:G47"/>
    <mergeCell ref="AA48:AA49"/>
    <mergeCell ref="A46:A47"/>
    <mergeCell ref="C46:C47"/>
    <mergeCell ref="D46:D47"/>
    <mergeCell ref="E46:E47"/>
    <mergeCell ref="H44:H45"/>
    <mergeCell ref="A44:A45"/>
    <mergeCell ref="C44:C45"/>
    <mergeCell ref="D44:D45"/>
    <mergeCell ref="E44:E45"/>
    <mergeCell ref="F46:F47"/>
    <mergeCell ref="A53:C53"/>
    <mergeCell ref="D48:D49"/>
    <mergeCell ref="E48:E49"/>
    <mergeCell ref="F48:F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G48:G49"/>
    <mergeCell ref="H48:H49"/>
    <mergeCell ref="X48:X49"/>
    <mergeCell ref="AA50:AA51"/>
    <mergeCell ref="X50:X51"/>
    <mergeCell ref="Z50:Z51"/>
    <mergeCell ref="W50:W51"/>
    <mergeCell ref="V50:V51"/>
    <mergeCell ref="Z18:Z19"/>
    <mergeCell ref="X42:X43"/>
    <mergeCell ref="Z42:Z43"/>
    <mergeCell ref="Z40:Z41"/>
    <mergeCell ref="Y28:Y29"/>
    <mergeCell ref="Z28:Z29"/>
    <mergeCell ref="Y42:Y43"/>
    <mergeCell ref="Z34:Z35"/>
    <mergeCell ref="Y32:Y33"/>
    <mergeCell ref="X28:X29"/>
    <mergeCell ref="M61:M62"/>
    <mergeCell ref="N61:N62"/>
    <mergeCell ref="O61:O62"/>
    <mergeCell ref="P61:P62"/>
    <mergeCell ref="U47:U48"/>
    <mergeCell ref="W48:W49"/>
    <mergeCell ref="V46:V47"/>
    <mergeCell ref="V48:V49"/>
    <mergeCell ref="W46:W47"/>
    <mergeCell ref="V40:V41"/>
    <mergeCell ref="W40:W41"/>
    <mergeCell ref="W42:W43"/>
    <mergeCell ref="L45:L46"/>
    <mergeCell ref="V30:V31"/>
    <mergeCell ref="W30:W31"/>
    <mergeCell ref="V36:V37"/>
    <mergeCell ref="S45:S46"/>
    <mergeCell ref="V38:V39"/>
    <mergeCell ref="W34:W35"/>
    <mergeCell ref="I20:I21"/>
    <mergeCell ref="I22:I23"/>
    <mergeCell ref="W36:W37"/>
    <mergeCell ref="I26:I27"/>
    <mergeCell ref="I28:I29"/>
    <mergeCell ref="I30:I31"/>
    <mergeCell ref="S33:S34"/>
    <mergeCell ref="W22:W23"/>
    <mergeCell ref="I48:I49"/>
    <mergeCell ref="V42:V43"/>
    <mergeCell ref="W38:W39"/>
    <mergeCell ref="W32:W33"/>
    <mergeCell ref="AB16:AB17"/>
    <mergeCell ref="I50:I51"/>
    <mergeCell ref="I40:I41"/>
    <mergeCell ref="I42:I43"/>
    <mergeCell ref="I44:I45"/>
    <mergeCell ref="I46:I47"/>
    <mergeCell ref="AB50:AB51"/>
    <mergeCell ref="AB28:AB29"/>
    <mergeCell ref="AB40:AB41"/>
    <mergeCell ref="Y50:Y51"/>
    <mergeCell ref="AB38:AB39"/>
    <mergeCell ref="AB42:AB43"/>
    <mergeCell ref="AB44:AB45"/>
    <mergeCell ref="AB36:AB37"/>
    <mergeCell ref="Y46:Y47"/>
    <mergeCell ref="Z48:Z49"/>
    <mergeCell ref="AB22:AB23"/>
    <mergeCell ref="AB48:AB49"/>
    <mergeCell ref="AB30:AB31"/>
    <mergeCell ref="AB32:AB33"/>
    <mergeCell ref="AB34:AB35"/>
    <mergeCell ref="AB24:AB25"/>
    <mergeCell ref="AB26:AB27"/>
  </mergeCells>
  <printOptions horizontalCentered="1"/>
  <pageMargins left="0" right="0" top="0.984251968503937" bottom="0" header="0.31496062992125984" footer="0.31496062992125984"/>
  <pageSetup fitToHeight="0" fitToWidth="1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view="pageBreakPreview" zoomScale="50" zoomScaleNormal="60" zoomScaleSheetLayoutView="50" zoomScalePageLayoutView="0" workbookViewId="0" topLeftCell="A10">
      <selection activeCell="I51" sqref="I51"/>
    </sheetView>
  </sheetViews>
  <sheetFormatPr defaultColWidth="9.00390625" defaultRowHeight="13.5"/>
  <cols>
    <col min="1" max="1" width="6.50390625" style="3" customWidth="1"/>
    <col min="2" max="2" width="25.375" style="3" customWidth="1"/>
    <col min="3" max="3" width="18.75390625" style="3" customWidth="1"/>
    <col min="4" max="4" width="10.125" style="238" customWidth="1"/>
    <col min="5" max="11" width="10.125" style="213" customWidth="1"/>
    <col min="12" max="12" width="25.50390625" style="61" customWidth="1"/>
    <col min="13" max="13" width="18.625" style="61" customWidth="1"/>
    <col min="14" max="14" width="6.50390625" style="3" customWidth="1"/>
    <col min="15" max="15" width="5.75390625" style="3" customWidth="1"/>
    <col min="16" max="247" width="9.00390625" style="3" customWidth="1"/>
  </cols>
  <sheetData>
    <row r="1" spans="1:14" ht="16.5" customHeight="1">
      <c r="A1" s="1"/>
      <c r="B1" s="1"/>
      <c r="C1" s="1"/>
      <c r="D1" s="212"/>
      <c r="E1" s="212"/>
      <c r="F1" s="212"/>
      <c r="G1" s="212"/>
      <c r="H1" s="212"/>
      <c r="I1" s="212"/>
      <c r="J1" s="212"/>
      <c r="K1" s="212"/>
      <c r="L1" s="56"/>
      <c r="M1" s="56"/>
      <c r="N1" s="1"/>
    </row>
    <row r="2" spans="1:15" ht="38.25" customHeight="1">
      <c r="A2" s="49" t="s">
        <v>382</v>
      </c>
      <c r="B2" s="57"/>
      <c r="C2" s="57"/>
      <c r="D2" s="213"/>
      <c r="K2" s="214"/>
      <c r="L2" s="130" t="s">
        <v>281</v>
      </c>
      <c r="M2" s="129"/>
      <c r="N2" s="129"/>
      <c r="O2" s="20"/>
    </row>
    <row r="3" spans="1:15" ht="31.5" customHeight="1">
      <c r="A3" s="58"/>
      <c r="B3" s="24"/>
      <c r="C3" s="24"/>
      <c r="D3" s="215"/>
      <c r="E3" s="216"/>
      <c r="F3" s="216"/>
      <c r="G3" s="216"/>
      <c r="H3" s="216"/>
      <c r="I3" s="216"/>
      <c r="J3" s="216"/>
      <c r="K3" s="217"/>
      <c r="L3" s="128" t="s">
        <v>282</v>
      </c>
      <c r="M3" s="43"/>
      <c r="N3" s="43"/>
      <c r="O3" s="20"/>
    </row>
    <row r="4" spans="1:14" ht="17.25" customHeight="1">
      <c r="A4" s="337">
        <v>1</v>
      </c>
      <c r="B4" s="59" t="s">
        <v>57</v>
      </c>
      <c r="C4" s="20"/>
      <c r="D4" s="215"/>
      <c r="E4" s="216"/>
      <c r="F4" s="216"/>
      <c r="G4" s="216"/>
      <c r="H4" s="216"/>
      <c r="I4" s="216"/>
      <c r="J4" s="216"/>
      <c r="K4" s="216"/>
      <c r="L4" s="59" t="s">
        <v>58</v>
      </c>
      <c r="M4" s="20"/>
      <c r="N4" s="337">
        <v>17</v>
      </c>
    </row>
    <row r="5" spans="1:14" ht="21.75" customHeight="1">
      <c r="A5" s="337"/>
      <c r="B5" s="338" t="s">
        <v>383</v>
      </c>
      <c r="C5" s="338" t="s">
        <v>384</v>
      </c>
      <c r="D5" s="215"/>
      <c r="E5" s="216"/>
      <c r="F5" s="216"/>
      <c r="G5" s="216"/>
      <c r="H5" s="216"/>
      <c r="I5" s="216"/>
      <c r="J5" s="216"/>
      <c r="K5" s="218"/>
      <c r="L5" s="338" t="s">
        <v>408</v>
      </c>
      <c r="M5" s="338" t="s">
        <v>409</v>
      </c>
      <c r="N5" s="337"/>
    </row>
    <row r="6" spans="1:14" ht="21.75" customHeight="1" thickBot="1">
      <c r="A6" s="337"/>
      <c r="B6" s="339"/>
      <c r="C6" s="339"/>
      <c r="D6" s="206"/>
      <c r="E6" s="191" t="s">
        <v>445</v>
      </c>
      <c r="F6" s="185"/>
      <c r="G6" s="185"/>
      <c r="H6" s="185"/>
      <c r="I6" s="185"/>
      <c r="J6" s="207" t="s">
        <v>457</v>
      </c>
      <c r="K6" s="204"/>
      <c r="L6" s="339"/>
      <c r="M6" s="339"/>
      <c r="N6" s="337"/>
    </row>
    <row r="7" spans="1:14" ht="17.25" customHeight="1" thickTop="1">
      <c r="A7" s="337">
        <v>2</v>
      </c>
      <c r="B7" s="59" t="s">
        <v>59</v>
      </c>
      <c r="C7" s="20"/>
      <c r="D7" s="178">
        <v>1</v>
      </c>
      <c r="E7" s="192">
        <v>64</v>
      </c>
      <c r="F7" s="185"/>
      <c r="G7" s="185"/>
      <c r="H7" s="185"/>
      <c r="I7" s="190"/>
      <c r="J7" s="192" t="s">
        <v>442</v>
      </c>
      <c r="K7" s="177">
        <v>9</v>
      </c>
      <c r="L7" s="59" t="s">
        <v>60</v>
      </c>
      <c r="M7" s="47"/>
      <c r="N7" s="337">
        <v>18</v>
      </c>
    </row>
    <row r="8" spans="1:14" ht="21.75" customHeight="1" thickBot="1">
      <c r="A8" s="337"/>
      <c r="B8" s="338" t="s">
        <v>385</v>
      </c>
      <c r="C8" s="338" t="s">
        <v>386</v>
      </c>
      <c r="D8" s="219"/>
      <c r="E8" s="220"/>
      <c r="F8" s="185"/>
      <c r="G8" s="185"/>
      <c r="H8" s="185"/>
      <c r="I8" s="190"/>
      <c r="J8" s="220"/>
      <c r="K8" s="221"/>
      <c r="L8" s="338" t="s">
        <v>410</v>
      </c>
      <c r="M8" s="338" t="s">
        <v>411</v>
      </c>
      <c r="N8" s="337"/>
    </row>
    <row r="9" spans="1:14" ht="21.75" customHeight="1" thickBot="1" thickTop="1">
      <c r="A9" s="337"/>
      <c r="B9" s="339"/>
      <c r="C9" s="339"/>
      <c r="D9" s="340"/>
      <c r="E9" s="190"/>
      <c r="F9" s="183" t="s">
        <v>445</v>
      </c>
      <c r="G9" s="185"/>
      <c r="H9" s="185"/>
      <c r="I9" s="210" t="s">
        <v>457</v>
      </c>
      <c r="J9" s="185"/>
      <c r="K9" s="222"/>
      <c r="L9" s="339"/>
      <c r="M9" s="339"/>
      <c r="N9" s="337"/>
    </row>
    <row r="10" spans="1:14" ht="17.25" customHeight="1" thickTop="1">
      <c r="A10" s="337">
        <v>3</v>
      </c>
      <c r="B10" s="59" t="s">
        <v>61</v>
      </c>
      <c r="C10" s="20"/>
      <c r="D10" s="340"/>
      <c r="E10" s="180">
        <v>17</v>
      </c>
      <c r="F10" s="185">
        <v>64</v>
      </c>
      <c r="G10" s="185"/>
      <c r="H10" s="185"/>
      <c r="I10" s="209">
        <v>62</v>
      </c>
      <c r="J10" s="177">
        <v>21</v>
      </c>
      <c r="K10" s="185"/>
      <c r="L10" s="59" t="s">
        <v>62</v>
      </c>
      <c r="M10" s="47"/>
      <c r="N10" s="337">
        <v>19</v>
      </c>
    </row>
    <row r="11" spans="1:14" ht="21.75" customHeight="1">
      <c r="A11" s="337"/>
      <c r="B11" s="338" t="s">
        <v>387</v>
      </c>
      <c r="C11" s="338" t="s">
        <v>388</v>
      </c>
      <c r="D11" s="185"/>
      <c r="E11" s="207"/>
      <c r="F11" s="185"/>
      <c r="G11" s="185"/>
      <c r="H11" s="185"/>
      <c r="I11" s="207"/>
      <c r="J11" s="185"/>
      <c r="K11" s="223"/>
      <c r="L11" s="338" t="s">
        <v>412</v>
      </c>
      <c r="M11" s="338" t="s">
        <v>311</v>
      </c>
      <c r="N11" s="337"/>
    </row>
    <row r="12" spans="1:14" ht="21.75" customHeight="1" thickBot="1">
      <c r="A12" s="337"/>
      <c r="B12" s="339"/>
      <c r="C12" s="339"/>
      <c r="D12" s="224"/>
      <c r="E12" s="211" t="s">
        <v>444</v>
      </c>
      <c r="F12" s="185"/>
      <c r="G12" s="185"/>
      <c r="H12" s="185"/>
      <c r="I12" s="207"/>
      <c r="J12" s="211" t="s">
        <v>458</v>
      </c>
      <c r="K12" s="204"/>
      <c r="L12" s="339"/>
      <c r="M12" s="339"/>
      <c r="N12" s="337"/>
    </row>
    <row r="13" spans="1:14" ht="17.25" customHeight="1" thickTop="1">
      <c r="A13" s="337">
        <v>4</v>
      </c>
      <c r="B13" s="59" t="s">
        <v>63</v>
      </c>
      <c r="C13" s="20"/>
      <c r="D13" s="178">
        <v>2</v>
      </c>
      <c r="E13" s="185">
        <v>63</v>
      </c>
      <c r="F13" s="185"/>
      <c r="G13" s="185"/>
      <c r="H13" s="185"/>
      <c r="I13" s="185"/>
      <c r="J13" s="189">
        <v>60</v>
      </c>
      <c r="K13" s="177">
        <v>10</v>
      </c>
      <c r="L13" s="59" t="s">
        <v>64</v>
      </c>
      <c r="M13" s="47"/>
      <c r="N13" s="337">
        <v>20</v>
      </c>
    </row>
    <row r="14" spans="1:14" ht="21.75" customHeight="1" thickBot="1">
      <c r="A14" s="337"/>
      <c r="B14" s="338" t="s">
        <v>389</v>
      </c>
      <c r="C14" s="338" t="s">
        <v>390</v>
      </c>
      <c r="D14" s="210"/>
      <c r="E14" s="185"/>
      <c r="F14" s="185"/>
      <c r="G14" s="185"/>
      <c r="H14" s="185"/>
      <c r="I14" s="185"/>
      <c r="J14" s="190"/>
      <c r="K14" s="225"/>
      <c r="L14" s="338" t="s">
        <v>413</v>
      </c>
      <c r="M14" s="338" t="s">
        <v>405</v>
      </c>
      <c r="N14" s="337"/>
    </row>
    <row r="15" spans="1:14" ht="21.75" customHeight="1" thickTop="1">
      <c r="A15" s="337"/>
      <c r="B15" s="339"/>
      <c r="C15" s="339"/>
      <c r="D15" s="226"/>
      <c r="E15" s="185"/>
      <c r="F15" s="185"/>
      <c r="G15" s="227"/>
      <c r="H15" s="227"/>
      <c r="I15" s="185"/>
      <c r="J15" s="227"/>
      <c r="K15" s="185"/>
      <c r="L15" s="339"/>
      <c r="M15" s="339"/>
      <c r="N15" s="337"/>
    </row>
    <row r="16" spans="1:14" ht="17.25" customHeight="1">
      <c r="A16" s="337">
        <v>5</v>
      </c>
      <c r="B16" s="59" t="s">
        <v>65</v>
      </c>
      <c r="C16" s="20"/>
      <c r="D16" s="185"/>
      <c r="E16" s="185"/>
      <c r="F16" s="185"/>
      <c r="G16" s="227"/>
      <c r="H16" s="227"/>
      <c r="I16" s="185"/>
      <c r="J16" s="227"/>
      <c r="K16" s="185"/>
      <c r="L16" s="59" t="s">
        <v>66</v>
      </c>
      <c r="M16" s="47"/>
      <c r="N16" s="337">
        <v>21</v>
      </c>
    </row>
    <row r="17" spans="1:14" ht="21.75" customHeight="1" thickBot="1">
      <c r="A17" s="337"/>
      <c r="B17" s="338" t="s">
        <v>391</v>
      </c>
      <c r="C17" s="338" t="s">
        <v>307</v>
      </c>
      <c r="D17" s="228"/>
      <c r="E17" s="185"/>
      <c r="F17" s="185"/>
      <c r="G17" s="227"/>
      <c r="H17" s="227"/>
      <c r="I17" s="185"/>
      <c r="J17" s="227"/>
      <c r="K17" s="229"/>
      <c r="L17" s="338" t="s">
        <v>414</v>
      </c>
      <c r="M17" s="338" t="s">
        <v>415</v>
      </c>
      <c r="N17" s="337"/>
    </row>
    <row r="18" spans="1:14" ht="21.75" customHeight="1" thickBot="1" thickTop="1">
      <c r="A18" s="337"/>
      <c r="B18" s="339"/>
      <c r="C18" s="339"/>
      <c r="D18" s="206"/>
      <c r="E18" s="191" t="s">
        <v>446</v>
      </c>
      <c r="F18" s="185"/>
      <c r="G18" s="185"/>
      <c r="H18" s="185"/>
      <c r="I18" s="185"/>
      <c r="J18" s="210" t="s">
        <v>459</v>
      </c>
      <c r="K18" s="185"/>
      <c r="L18" s="339"/>
      <c r="M18" s="339"/>
      <c r="N18" s="337"/>
    </row>
    <row r="19" spans="1:14" ht="17.25" customHeight="1" thickTop="1">
      <c r="A19" s="337">
        <v>6</v>
      </c>
      <c r="B19" s="59" t="s">
        <v>67</v>
      </c>
      <c r="C19" s="20"/>
      <c r="D19" s="178">
        <v>3</v>
      </c>
      <c r="E19" s="192">
        <v>61</v>
      </c>
      <c r="F19" s="185"/>
      <c r="G19" s="185"/>
      <c r="H19" s="185"/>
      <c r="I19" s="190"/>
      <c r="J19" s="185">
        <v>61</v>
      </c>
      <c r="K19" s="179">
        <v>11</v>
      </c>
      <c r="L19" s="59" t="s">
        <v>68</v>
      </c>
      <c r="M19" s="47"/>
      <c r="N19" s="337">
        <v>22</v>
      </c>
    </row>
    <row r="20" spans="1:14" ht="21.75" customHeight="1" thickBot="1">
      <c r="A20" s="337"/>
      <c r="B20" s="338" t="s">
        <v>392</v>
      </c>
      <c r="C20" s="338" t="s">
        <v>366</v>
      </c>
      <c r="D20" s="230"/>
      <c r="E20" s="190"/>
      <c r="F20" s="185"/>
      <c r="G20" s="185"/>
      <c r="H20" s="185"/>
      <c r="I20" s="190"/>
      <c r="J20" s="185"/>
      <c r="K20" s="231"/>
      <c r="L20" s="338" t="s">
        <v>416</v>
      </c>
      <c r="M20" s="338" t="s">
        <v>349</v>
      </c>
      <c r="N20" s="337"/>
    </row>
    <row r="21" spans="1:14" ht="21.75" customHeight="1" thickBot="1" thickTop="1">
      <c r="A21" s="337"/>
      <c r="B21" s="339"/>
      <c r="C21" s="339"/>
      <c r="D21" s="226"/>
      <c r="E21" s="190"/>
      <c r="F21" s="183" t="s">
        <v>446</v>
      </c>
      <c r="G21" s="185"/>
      <c r="H21" s="185"/>
      <c r="I21" s="210" t="s">
        <v>459</v>
      </c>
      <c r="J21" s="185"/>
      <c r="K21" s="185"/>
      <c r="L21" s="339"/>
      <c r="M21" s="339"/>
      <c r="N21" s="337"/>
    </row>
    <row r="22" spans="1:14" ht="17.25" customHeight="1" thickTop="1">
      <c r="A22" s="337">
        <v>7</v>
      </c>
      <c r="B22" s="59" t="s">
        <v>69</v>
      </c>
      <c r="C22" s="20"/>
      <c r="D22" s="185"/>
      <c r="E22" s="177">
        <v>18</v>
      </c>
      <c r="F22" s="191" t="s">
        <v>440</v>
      </c>
      <c r="G22" s="185"/>
      <c r="H22" s="185"/>
      <c r="I22" s="185">
        <v>64</v>
      </c>
      <c r="J22" s="179">
        <v>22</v>
      </c>
      <c r="K22" s="185"/>
      <c r="L22" s="59" t="s">
        <v>70</v>
      </c>
      <c r="M22" s="47"/>
      <c r="N22" s="337">
        <v>23</v>
      </c>
    </row>
    <row r="23" spans="1:14" ht="21.75" customHeight="1" thickBot="1">
      <c r="A23" s="337"/>
      <c r="B23" s="338" t="s">
        <v>393</v>
      </c>
      <c r="C23" s="338" t="s">
        <v>394</v>
      </c>
      <c r="D23" s="228"/>
      <c r="E23" s="185"/>
      <c r="F23" s="191"/>
      <c r="G23" s="185"/>
      <c r="H23" s="185"/>
      <c r="I23" s="185"/>
      <c r="J23" s="191"/>
      <c r="K23" s="221"/>
      <c r="L23" s="338" t="s">
        <v>417</v>
      </c>
      <c r="M23" s="338" t="s">
        <v>307</v>
      </c>
      <c r="N23" s="337"/>
    </row>
    <row r="24" spans="1:14" ht="21.75" customHeight="1" thickBot="1" thickTop="1">
      <c r="A24" s="337"/>
      <c r="B24" s="339"/>
      <c r="C24" s="339"/>
      <c r="D24" s="232"/>
      <c r="E24" s="211" t="s">
        <v>447</v>
      </c>
      <c r="F24" s="191"/>
      <c r="G24" s="185"/>
      <c r="H24" s="185"/>
      <c r="I24" s="185"/>
      <c r="J24" s="191" t="s">
        <v>460</v>
      </c>
      <c r="K24" s="233"/>
      <c r="L24" s="339"/>
      <c r="M24" s="339"/>
      <c r="N24" s="337"/>
    </row>
    <row r="25" spans="1:14" ht="17.25" customHeight="1" thickTop="1">
      <c r="A25" s="337">
        <v>8</v>
      </c>
      <c r="B25" s="59" t="s">
        <v>71</v>
      </c>
      <c r="C25" s="20"/>
      <c r="D25" s="178">
        <v>4</v>
      </c>
      <c r="E25" s="185">
        <v>62</v>
      </c>
      <c r="F25" s="185"/>
      <c r="G25" s="185"/>
      <c r="H25" s="185"/>
      <c r="I25" s="185"/>
      <c r="J25" s="209">
        <v>64</v>
      </c>
      <c r="K25" s="179">
        <v>12</v>
      </c>
      <c r="L25" s="59" t="s">
        <v>72</v>
      </c>
      <c r="M25" s="47"/>
      <c r="N25" s="337">
        <v>24</v>
      </c>
    </row>
    <row r="26" spans="1:14" ht="21.75" customHeight="1" thickBot="1">
      <c r="A26" s="337"/>
      <c r="B26" s="338" t="s">
        <v>395</v>
      </c>
      <c r="C26" s="338" t="s">
        <v>396</v>
      </c>
      <c r="D26" s="230"/>
      <c r="E26" s="185"/>
      <c r="F26" s="185"/>
      <c r="G26" s="185"/>
      <c r="H26" s="185"/>
      <c r="I26" s="185"/>
      <c r="J26" s="185"/>
      <c r="K26" s="231"/>
      <c r="L26" s="338" t="s">
        <v>418</v>
      </c>
      <c r="M26" s="338" t="s">
        <v>419</v>
      </c>
      <c r="N26" s="337"/>
    </row>
    <row r="27" spans="1:14" ht="21.75" customHeight="1" thickTop="1">
      <c r="A27" s="337"/>
      <c r="B27" s="339"/>
      <c r="C27" s="339"/>
      <c r="D27" s="185"/>
      <c r="E27" s="185"/>
      <c r="F27" s="185"/>
      <c r="G27" s="185"/>
      <c r="H27" s="185"/>
      <c r="I27" s="185"/>
      <c r="J27" s="227"/>
      <c r="K27" s="185"/>
      <c r="L27" s="339"/>
      <c r="M27" s="339"/>
      <c r="N27" s="337"/>
    </row>
    <row r="28" spans="1:14" ht="17.25" customHeight="1">
      <c r="A28" s="337">
        <v>9</v>
      </c>
      <c r="B28" s="59" t="s">
        <v>73</v>
      </c>
      <c r="C28" s="20"/>
      <c r="D28" s="185"/>
      <c r="E28" s="185"/>
      <c r="F28" s="185"/>
      <c r="G28" s="185"/>
      <c r="H28" s="185"/>
      <c r="I28" s="185"/>
      <c r="J28" s="227"/>
      <c r="K28" s="185"/>
      <c r="L28" s="59" t="s">
        <v>74</v>
      </c>
      <c r="M28" s="47"/>
      <c r="N28" s="337">
        <v>25</v>
      </c>
    </row>
    <row r="29" spans="1:14" ht="21.75" customHeight="1" thickBot="1">
      <c r="A29" s="337"/>
      <c r="B29" s="338" t="s">
        <v>397</v>
      </c>
      <c r="C29" s="338" t="s">
        <v>313</v>
      </c>
      <c r="D29" s="232"/>
      <c r="E29" s="185"/>
      <c r="F29" s="185"/>
      <c r="G29" s="185"/>
      <c r="H29" s="185"/>
      <c r="I29" s="185"/>
      <c r="J29" s="227"/>
      <c r="K29" s="223"/>
      <c r="L29" s="338" t="s">
        <v>420</v>
      </c>
      <c r="M29" s="338" t="s">
        <v>421</v>
      </c>
      <c r="N29" s="337"/>
    </row>
    <row r="30" spans="1:14" ht="21.75" customHeight="1" thickBot="1" thickTop="1">
      <c r="A30" s="337"/>
      <c r="B30" s="339"/>
      <c r="C30" s="339"/>
      <c r="D30" s="226"/>
      <c r="E30" s="183" t="s">
        <v>448</v>
      </c>
      <c r="F30" s="185"/>
      <c r="G30" s="185"/>
      <c r="H30" s="185"/>
      <c r="I30" s="185"/>
      <c r="J30" s="207" t="s">
        <v>461</v>
      </c>
      <c r="K30" s="191"/>
      <c r="L30" s="339"/>
      <c r="M30" s="339"/>
      <c r="N30" s="337"/>
    </row>
    <row r="31" spans="1:14" ht="17.25" customHeight="1" thickTop="1">
      <c r="A31" s="337">
        <v>10</v>
      </c>
      <c r="B31" s="59" t="s">
        <v>75</v>
      </c>
      <c r="C31" s="20"/>
      <c r="D31" s="180">
        <v>5</v>
      </c>
      <c r="E31" s="185">
        <v>64</v>
      </c>
      <c r="F31" s="191"/>
      <c r="G31" s="185"/>
      <c r="H31" s="185"/>
      <c r="I31" s="190"/>
      <c r="J31" s="192">
        <v>62</v>
      </c>
      <c r="K31" s="177">
        <v>13</v>
      </c>
      <c r="L31" s="59" t="s">
        <v>76</v>
      </c>
      <c r="M31" s="47"/>
      <c r="N31" s="337">
        <v>26</v>
      </c>
    </row>
    <row r="32" spans="1:14" ht="21.75" customHeight="1" thickBot="1">
      <c r="A32" s="337"/>
      <c r="B32" s="338" t="s">
        <v>398</v>
      </c>
      <c r="C32" s="338" t="s">
        <v>307</v>
      </c>
      <c r="D32" s="234"/>
      <c r="E32" s="185"/>
      <c r="F32" s="191"/>
      <c r="G32" s="185"/>
      <c r="H32" s="185"/>
      <c r="I32" s="190"/>
      <c r="J32" s="220"/>
      <c r="K32" s="221"/>
      <c r="L32" s="338" t="s">
        <v>422</v>
      </c>
      <c r="M32" s="338" t="s">
        <v>396</v>
      </c>
      <c r="N32" s="337"/>
    </row>
    <row r="33" spans="1:14" ht="21.75" customHeight="1" thickBot="1" thickTop="1">
      <c r="A33" s="337"/>
      <c r="B33" s="339"/>
      <c r="C33" s="339"/>
      <c r="D33" s="185"/>
      <c r="E33" s="185"/>
      <c r="F33" s="191" t="s">
        <v>449</v>
      </c>
      <c r="G33" s="185"/>
      <c r="H33" s="185"/>
      <c r="I33" s="210" t="s">
        <v>461</v>
      </c>
      <c r="J33" s="185"/>
      <c r="K33" s="222"/>
      <c r="L33" s="339"/>
      <c r="M33" s="339"/>
      <c r="N33" s="337"/>
    </row>
    <row r="34" spans="1:14" ht="17.25" customHeight="1" thickTop="1">
      <c r="A34" s="337">
        <v>11</v>
      </c>
      <c r="B34" s="59" t="s">
        <v>77</v>
      </c>
      <c r="C34" s="20"/>
      <c r="D34" s="185"/>
      <c r="E34" s="178">
        <v>19</v>
      </c>
      <c r="F34" s="194">
        <v>75</v>
      </c>
      <c r="G34" s="185"/>
      <c r="H34" s="185"/>
      <c r="I34" s="185">
        <v>62</v>
      </c>
      <c r="J34" s="179">
        <v>23</v>
      </c>
      <c r="K34" s="185"/>
      <c r="L34" s="59" t="s">
        <v>78</v>
      </c>
      <c r="M34" s="47"/>
      <c r="N34" s="337">
        <v>27</v>
      </c>
    </row>
    <row r="35" spans="1:14" ht="21.75" customHeight="1" thickBot="1">
      <c r="A35" s="337"/>
      <c r="B35" s="338" t="s">
        <v>399</v>
      </c>
      <c r="C35" s="338" t="s">
        <v>400</v>
      </c>
      <c r="D35" s="228"/>
      <c r="E35" s="190"/>
      <c r="F35" s="185"/>
      <c r="G35" s="185"/>
      <c r="H35" s="185"/>
      <c r="I35" s="185"/>
      <c r="J35" s="191"/>
      <c r="K35" s="221"/>
      <c r="L35" s="338" t="s">
        <v>428</v>
      </c>
      <c r="M35" s="338" t="s">
        <v>349</v>
      </c>
      <c r="N35" s="337"/>
    </row>
    <row r="36" spans="1:14" ht="21.75" customHeight="1" thickBot="1" thickTop="1">
      <c r="A36" s="337"/>
      <c r="B36" s="339"/>
      <c r="C36" s="339"/>
      <c r="D36" s="206"/>
      <c r="E36" s="235" t="s">
        <v>449</v>
      </c>
      <c r="F36" s="185"/>
      <c r="G36" s="185"/>
      <c r="H36" s="185"/>
      <c r="I36" s="185"/>
      <c r="J36" s="235" t="s">
        <v>462</v>
      </c>
      <c r="K36" s="233"/>
      <c r="L36" s="339"/>
      <c r="M36" s="339"/>
      <c r="N36" s="337"/>
    </row>
    <row r="37" spans="1:14" ht="17.25" customHeight="1" thickTop="1">
      <c r="A37" s="337">
        <v>12</v>
      </c>
      <c r="B37" s="59" t="s">
        <v>79</v>
      </c>
      <c r="C37" s="20"/>
      <c r="D37" s="178">
        <v>6</v>
      </c>
      <c r="E37" s="194">
        <v>60</v>
      </c>
      <c r="F37" s="185"/>
      <c r="G37" s="185"/>
      <c r="H37" s="185"/>
      <c r="I37" s="185"/>
      <c r="J37" s="185">
        <v>64</v>
      </c>
      <c r="K37" s="179">
        <v>14</v>
      </c>
      <c r="L37" s="59" t="s">
        <v>80</v>
      </c>
      <c r="M37" s="47"/>
      <c r="N37" s="337">
        <v>28</v>
      </c>
    </row>
    <row r="38" spans="1:14" ht="21.75" customHeight="1" thickBot="1">
      <c r="A38" s="337"/>
      <c r="B38" s="338" t="s">
        <v>401</v>
      </c>
      <c r="C38" s="338" t="s">
        <v>402</v>
      </c>
      <c r="D38" s="230"/>
      <c r="E38" s="185"/>
      <c r="F38" s="185"/>
      <c r="G38" s="185"/>
      <c r="H38" s="185"/>
      <c r="I38" s="185"/>
      <c r="J38" s="185"/>
      <c r="K38" s="231"/>
      <c r="L38" s="338" t="s">
        <v>423</v>
      </c>
      <c r="M38" s="338" t="s">
        <v>366</v>
      </c>
      <c r="N38" s="337"/>
    </row>
    <row r="39" spans="1:14" ht="21.75" customHeight="1" thickTop="1">
      <c r="A39" s="337"/>
      <c r="B39" s="339"/>
      <c r="C39" s="339"/>
      <c r="D39" s="226"/>
      <c r="E39" s="185"/>
      <c r="F39" s="185"/>
      <c r="G39" s="227"/>
      <c r="H39" s="227"/>
      <c r="I39" s="185"/>
      <c r="J39" s="185"/>
      <c r="K39" s="185"/>
      <c r="L39" s="339"/>
      <c r="M39" s="339"/>
      <c r="N39" s="337"/>
    </row>
    <row r="40" spans="1:14" ht="17.25" customHeight="1">
      <c r="A40" s="337">
        <v>13</v>
      </c>
      <c r="B40" s="59" t="s">
        <v>81</v>
      </c>
      <c r="C40" s="20"/>
      <c r="D40" s="185"/>
      <c r="E40" s="185"/>
      <c r="F40" s="185"/>
      <c r="G40" s="227"/>
      <c r="H40" s="227"/>
      <c r="I40" s="227"/>
      <c r="J40" s="185"/>
      <c r="K40" s="185"/>
      <c r="L40" s="59" t="s">
        <v>82</v>
      </c>
      <c r="M40" s="47"/>
      <c r="N40" s="337">
        <v>29</v>
      </c>
    </row>
    <row r="41" spans="1:14" ht="21.75" customHeight="1">
      <c r="A41" s="337"/>
      <c r="B41" s="338" t="s">
        <v>403</v>
      </c>
      <c r="C41" s="338" t="s">
        <v>390</v>
      </c>
      <c r="D41" s="228"/>
      <c r="E41" s="185"/>
      <c r="F41" s="185"/>
      <c r="G41" s="227"/>
      <c r="H41" s="227"/>
      <c r="I41" s="227"/>
      <c r="J41" s="185"/>
      <c r="K41" s="223"/>
      <c r="L41" s="338" t="s">
        <v>424</v>
      </c>
      <c r="M41" s="338" t="s">
        <v>353</v>
      </c>
      <c r="N41" s="337"/>
    </row>
    <row r="42" spans="1:14" ht="21.75" customHeight="1" thickBot="1">
      <c r="A42" s="337"/>
      <c r="B42" s="339"/>
      <c r="C42" s="339"/>
      <c r="D42" s="185"/>
      <c r="E42" s="184" t="s">
        <v>450</v>
      </c>
      <c r="F42" s="185"/>
      <c r="G42" s="185"/>
      <c r="H42" s="185"/>
      <c r="I42" s="227"/>
      <c r="J42" s="187" t="s">
        <v>463</v>
      </c>
      <c r="K42" s="191"/>
      <c r="L42" s="339"/>
      <c r="M42" s="339"/>
      <c r="N42" s="337"/>
    </row>
    <row r="43" spans="1:14" ht="17.25" customHeight="1" thickTop="1">
      <c r="A43" s="337">
        <v>14</v>
      </c>
      <c r="B43" s="59" t="s">
        <v>83</v>
      </c>
      <c r="C43" s="20"/>
      <c r="D43" s="178">
        <v>7</v>
      </c>
      <c r="E43" s="189">
        <v>62</v>
      </c>
      <c r="F43" s="185"/>
      <c r="G43" s="185"/>
      <c r="H43" s="185"/>
      <c r="I43" s="190"/>
      <c r="J43" s="192">
        <v>62</v>
      </c>
      <c r="K43" s="177">
        <v>15</v>
      </c>
      <c r="L43" s="59" t="s">
        <v>84</v>
      </c>
      <c r="M43" s="47"/>
      <c r="N43" s="337">
        <v>30</v>
      </c>
    </row>
    <row r="44" spans="1:14" ht="21.75" customHeight="1" thickBot="1">
      <c r="A44" s="337"/>
      <c r="B44" s="338" t="s">
        <v>404</v>
      </c>
      <c r="C44" s="338" t="s">
        <v>405</v>
      </c>
      <c r="D44" s="230"/>
      <c r="E44" s="190"/>
      <c r="F44" s="185"/>
      <c r="G44" s="185"/>
      <c r="H44" s="185"/>
      <c r="I44" s="190"/>
      <c r="J44" s="220"/>
      <c r="K44" s="221"/>
      <c r="L44" s="338" t="s">
        <v>425</v>
      </c>
      <c r="M44" s="338" t="s">
        <v>426</v>
      </c>
      <c r="N44" s="337"/>
    </row>
    <row r="45" spans="1:14" ht="21.75" customHeight="1" thickBot="1" thickTop="1">
      <c r="A45" s="337"/>
      <c r="B45" s="339"/>
      <c r="C45" s="339"/>
      <c r="D45" s="226"/>
      <c r="E45" s="190"/>
      <c r="F45" s="183" t="s">
        <v>450</v>
      </c>
      <c r="G45" s="185"/>
      <c r="H45" s="185"/>
      <c r="I45" s="210" t="s">
        <v>463</v>
      </c>
      <c r="J45" s="185"/>
      <c r="K45" s="222"/>
      <c r="L45" s="339"/>
      <c r="M45" s="339"/>
      <c r="N45" s="337"/>
    </row>
    <row r="46" spans="1:14" ht="17.25" customHeight="1" thickTop="1">
      <c r="A46" s="337">
        <v>15</v>
      </c>
      <c r="B46" s="59" t="s">
        <v>85</v>
      </c>
      <c r="C46" s="20"/>
      <c r="D46" s="185"/>
      <c r="E46" s="177">
        <v>20</v>
      </c>
      <c r="F46" s="191" t="s">
        <v>377</v>
      </c>
      <c r="G46" s="185"/>
      <c r="H46" s="185"/>
      <c r="I46" s="209">
        <v>75</v>
      </c>
      <c r="J46" s="179">
        <v>24</v>
      </c>
      <c r="K46" s="185"/>
      <c r="L46" s="59" t="s">
        <v>86</v>
      </c>
      <c r="M46" s="47"/>
      <c r="N46" s="337">
        <v>31</v>
      </c>
    </row>
    <row r="47" spans="1:14" ht="21.75" customHeight="1">
      <c r="A47" s="337"/>
      <c r="B47" s="338" t="s">
        <v>406</v>
      </c>
      <c r="C47" s="338" t="s">
        <v>386</v>
      </c>
      <c r="D47" s="228"/>
      <c r="E47" s="185"/>
      <c r="F47" s="191"/>
      <c r="G47" s="185"/>
      <c r="H47" s="185"/>
      <c r="I47" s="185"/>
      <c r="J47" s="191"/>
      <c r="K47" s="221"/>
      <c r="L47" s="338" t="s">
        <v>427</v>
      </c>
      <c r="M47" s="338" t="s">
        <v>386</v>
      </c>
      <c r="N47" s="337"/>
    </row>
    <row r="48" spans="1:14" ht="21.75" customHeight="1" thickBot="1">
      <c r="A48" s="337"/>
      <c r="B48" s="339"/>
      <c r="C48" s="339"/>
      <c r="D48" s="185"/>
      <c r="E48" s="211" t="s">
        <v>451</v>
      </c>
      <c r="F48" s="191"/>
      <c r="G48" s="185"/>
      <c r="H48" s="185"/>
      <c r="I48" s="185"/>
      <c r="J48" s="211" t="s">
        <v>464</v>
      </c>
      <c r="K48" s="236"/>
      <c r="L48" s="339"/>
      <c r="M48" s="339"/>
      <c r="N48" s="337"/>
    </row>
    <row r="49" spans="1:14" ht="17.25" customHeight="1" thickTop="1">
      <c r="A49" s="337">
        <v>16</v>
      </c>
      <c r="B49" s="59" t="s">
        <v>87</v>
      </c>
      <c r="C49" s="20"/>
      <c r="D49" s="178">
        <v>8</v>
      </c>
      <c r="E49" s="185">
        <v>63</v>
      </c>
      <c r="F49" s="185"/>
      <c r="G49" s="185"/>
      <c r="H49" s="185"/>
      <c r="I49" s="185"/>
      <c r="J49" s="189">
        <v>75</v>
      </c>
      <c r="K49" s="177">
        <v>16</v>
      </c>
      <c r="L49" s="59" t="s">
        <v>88</v>
      </c>
      <c r="M49" s="47"/>
      <c r="N49" s="337">
        <v>32</v>
      </c>
    </row>
    <row r="50" spans="1:14" ht="21.75" customHeight="1" thickBot="1">
      <c r="A50" s="337"/>
      <c r="B50" s="338" t="s">
        <v>407</v>
      </c>
      <c r="C50" s="338" t="s">
        <v>309</v>
      </c>
      <c r="D50" s="230"/>
      <c r="E50" s="185"/>
      <c r="F50" s="185"/>
      <c r="G50" s="185"/>
      <c r="H50" s="185"/>
      <c r="I50" s="185"/>
      <c r="J50" s="190"/>
      <c r="K50" s="225"/>
      <c r="L50" s="338" t="s">
        <v>429</v>
      </c>
      <c r="M50" s="338" t="s">
        <v>307</v>
      </c>
      <c r="N50" s="337"/>
    </row>
    <row r="51" spans="1:14" ht="21.75" customHeight="1" thickTop="1">
      <c r="A51" s="337"/>
      <c r="B51" s="339"/>
      <c r="C51" s="339"/>
      <c r="D51" s="232"/>
      <c r="E51" s="185"/>
      <c r="F51" s="185"/>
      <c r="G51" s="185"/>
      <c r="H51" s="185"/>
      <c r="I51" s="185"/>
      <c r="J51" s="185"/>
      <c r="K51" s="185"/>
      <c r="L51" s="339"/>
      <c r="M51" s="339"/>
      <c r="N51" s="337"/>
    </row>
    <row r="52" spans="4:12" ht="41.25" customHeight="1">
      <c r="D52" s="237"/>
      <c r="E52" s="237"/>
      <c r="F52" s="237"/>
      <c r="G52" s="237"/>
      <c r="H52" s="237"/>
      <c r="I52" s="237"/>
      <c r="J52" s="237"/>
      <c r="K52" s="237"/>
      <c r="L52" s="60"/>
    </row>
    <row r="53" spans="1:12" ht="34.5" customHeight="1">
      <c r="A53" s="298" t="s">
        <v>89</v>
      </c>
      <c r="B53" s="298"/>
      <c r="C53" s="298"/>
      <c r="I53" s="341" t="s">
        <v>373</v>
      </c>
      <c r="J53" s="341"/>
      <c r="K53" s="341"/>
      <c r="L53" s="341"/>
    </row>
    <row r="54" spans="9:12" ht="15.75" customHeight="1">
      <c r="I54" s="239"/>
      <c r="J54" s="239"/>
      <c r="K54" s="239"/>
      <c r="L54" s="174"/>
    </row>
    <row r="55" spans="1:14" ht="17.25" customHeight="1">
      <c r="A55" s="337" t="s">
        <v>91</v>
      </c>
      <c r="B55" s="59" t="s">
        <v>92</v>
      </c>
      <c r="C55" s="20"/>
      <c r="D55" s="185"/>
      <c r="E55" s="185"/>
      <c r="F55" s="185"/>
      <c r="G55" s="227"/>
      <c r="H55" s="227"/>
      <c r="J55" s="185"/>
      <c r="K55" s="185"/>
      <c r="L55" s="175"/>
      <c r="M55" s="20"/>
      <c r="N55" s="337" t="s">
        <v>94</v>
      </c>
    </row>
    <row r="56" spans="1:14" ht="21.75" customHeight="1" thickBot="1">
      <c r="A56" s="337"/>
      <c r="B56" s="338" t="s">
        <v>430</v>
      </c>
      <c r="C56" s="338" t="s">
        <v>360</v>
      </c>
      <c r="D56" s="219"/>
      <c r="E56" s="185"/>
      <c r="F56" s="185"/>
      <c r="G56" s="227"/>
      <c r="H56" s="227"/>
      <c r="J56" s="185"/>
      <c r="K56" s="221"/>
      <c r="L56" s="338" t="s">
        <v>437</v>
      </c>
      <c r="M56" s="338" t="s">
        <v>438</v>
      </c>
      <c r="N56" s="337"/>
    </row>
    <row r="57" spans="1:14" ht="21.75" customHeight="1" thickBot="1" thickTop="1">
      <c r="A57" s="337"/>
      <c r="B57" s="339"/>
      <c r="C57" s="339"/>
      <c r="D57" s="240"/>
      <c r="E57" s="183" t="s">
        <v>452</v>
      </c>
      <c r="F57" s="185"/>
      <c r="G57" s="185"/>
      <c r="H57" s="185"/>
      <c r="J57" s="185" t="s">
        <v>454</v>
      </c>
      <c r="K57" s="233"/>
      <c r="L57" s="339"/>
      <c r="M57" s="339"/>
      <c r="N57" s="337"/>
    </row>
    <row r="58" spans="1:14" ht="17.25" customHeight="1" thickTop="1">
      <c r="A58" s="337" t="s">
        <v>95</v>
      </c>
      <c r="B58" s="59" t="s">
        <v>96</v>
      </c>
      <c r="C58" s="20"/>
      <c r="D58" s="180" t="s">
        <v>97</v>
      </c>
      <c r="E58" s="191">
        <v>63</v>
      </c>
      <c r="F58" s="191"/>
      <c r="G58" s="185"/>
      <c r="H58" s="185"/>
      <c r="J58" s="209" t="s">
        <v>443</v>
      </c>
      <c r="K58" s="179"/>
      <c r="L58" s="175"/>
      <c r="M58" s="20"/>
      <c r="N58" s="337" t="s">
        <v>99</v>
      </c>
    </row>
    <row r="59" spans="1:14" ht="21.75" customHeight="1">
      <c r="A59" s="337"/>
      <c r="B59" s="338" t="s">
        <v>431</v>
      </c>
      <c r="C59" s="338" t="s">
        <v>432</v>
      </c>
      <c r="D59" s="234"/>
      <c r="E59" s="185"/>
      <c r="F59" s="191"/>
      <c r="G59" s="185"/>
      <c r="H59" s="185"/>
      <c r="J59" s="185"/>
      <c r="K59" s="231"/>
      <c r="L59" s="338" t="s">
        <v>439</v>
      </c>
      <c r="M59" s="338" t="s">
        <v>438</v>
      </c>
      <c r="N59" s="337"/>
    </row>
    <row r="60" spans="1:14" ht="21.75" customHeight="1" thickBot="1">
      <c r="A60" s="337"/>
      <c r="B60" s="339"/>
      <c r="C60" s="339"/>
      <c r="D60" s="185"/>
      <c r="E60" s="185"/>
      <c r="F60" s="184" t="s">
        <v>456</v>
      </c>
      <c r="G60" s="185"/>
      <c r="H60" s="185"/>
      <c r="J60" s="185"/>
      <c r="K60" s="185"/>
      <c r="L60" s="339"/>
      <c r="M60" s="339"/>
      <c r="N60" s="337"/>
    </row>
    <row r="61" spans="1:14" ht="17.25" customHeight="1" thickTop="1">
      <c r="A61" s="337" t="s">
        <v>100</v>
      </c>
      <c r="B61" s="59" t="s">
        <v>101</v>
      </c>
      <c r="C61" s="20"/>
      <c r="D61" s="185"/>
      <c r="E61" s="190"/>
      <c r="F61" s="185">
        <v>75</v>
      </c>
      <c r="G61" s="185"/>
      <c r="H61" s="185"/>
      <c r="I61" s="185"/>
      <c r="J61" s="185"/>
      <c r="K61" s="185"/>
      <c r="L61" s="171"/>
      <c r="M61" s="172"/>
      <c r="N61" s="173"/>
    </row>
    <row r="62" spans="1:14" ht="21.75" customHeight="1" thickBot="1">
      <c r="A62" s="337"/>
      <c r="B62" s="338" t="s">
        <v>433</v>
      </c>
      <c r="C62" s="338" t="s">
        <v>313</v>
      </c>
      <c r="D62" s="232"/>
      <c r="E62" s="190"/>
      <c r="F62" s="185"/>
      <c r="G62" s="185"/>
      <c r="H62" s="185"/>
      <c r="I62" s="341" t="s">
        <v>90</v>
      </c>
      <c r="J62" s="341"/>
      <c r="K62" s="341"/>
      <c r="L62" s="341"/>
      <c r="M62" s="172"/>
      <c r="N62" s="173"/>
    </row>
    <row r="63" spans="1:12" ht="21.75" customHeight="1" thickBot="1" thickTop="1">
      <c r="A63" s="337"/>
      <c r="B63" s="339"/>
      <c r="C63" s="339"/>
      <c r="D63" s="226"/>
      <c r="E63" s="241" t="s">
        <v>456</v>
      </c>
      <c r="F63" s="185"/>
      <c r="G63" s="185"/>
      <c r="H63" s="185"/>
      <c r="I63" s="341"/>
      <c r="J63" s="341"/>
      <c r="K63" s="341"/>
      <c r="L63" s="341"/>
    </row>
    <row r="64" spans="1:8" ht="17.25" customHeight="1" thickTop="1">
      <c r="A64" s="337" t="s">
        <v>102</v>
      </c>
      <c r="B64" s="59" t="s">
        <v>103</v>
      </c>
      <c r="C64" s="20"/>
      <c r="D64" s="177" t="s">
        <v>104</v>
      </c>
      <c r="E64" s="193" t="s">
        <v>441</v>
      </c>
      <c r="F64" s="185"/>
      <c r="G64" s="185"/>
      <c r="H64" s="185"/>
    </row>
    <row r="65" spans="1:14" ht="21.75" customHeight="1">
      <c r="A65" s="337"/>
      <c r="B65" s="338" t="s">
        <v>434</v>
      </c>
      <c r="C65" s="338" t="s">
        <v>368</v>
      </c>
      <c r="D65" s="228"/>
      <c r="E65" s="191"/>
      <c r="F65" s="185"/>
      <c r="G65" s="185"/>
      <c r="H65" s="185"/>
      <c r="J65" s="185"/>
      <c r="K65" s="185"/>
      <c r="L65" s="59" t="s">
        <v>93</v>
      </c>
      <c r="M65" s="20"/>
      <c r="N65" s="337" t="s">
        <v>94</v>
      </c>
    </row>
    <row r="66" spans="1:14" ht="21.75" customHeight="1">
      <c r="A66" s="337"/>
      <c r="B66" s="339"/>
      <c r="C66" s="339"/>
      <c r="D66" s="232"/>
      <c r="E66" s="185"/>
      <c r="F66" s="185"/>
      <c r="G66" s="185"/>
      <c r="H66" s="185"/>
      <c r="J66" s="185"/>
      <c r="K66" s="223"/>
      <c r="L66" s="338" t="s">
        <v>435</v>
      </c>
      <c r="M66" s="338" t="s">
        <v>436</v>
      </c>
      <c r="N66" s="337"/>
    </row>
    <row r="67" spans="10:14" ht="23.25" customHeight="1" thickBot="1">
      <c r="J67" s="187" t="s">
        <v>453</v>
      </c>
      <c r="K67" s="191"/>
      <c r="L67" s="339"/>
      <c r="M67" s="339"/>
      <c r="N67" s="337"/>
    </row>
    <row r="68" spans="10:14" ht="23.25" customHeight="1" thickTop="1">
      <c r="J68" s="189" t="s">
        <v>377</v>
      </c>
      <c r="K68" s="177"/>
      <c r="L68" s="59" t="s">
        <v>98</v>
      </c>
      <c r="M68" s="20"/>
      <c r="N68" s="337" t="s">
        <v>99</v>
      </c>
    </row>
    <row r="69" spans="10:14" ht="23.25" customHeight="1" thickBot="1">
      <c r="J69" s="190"/>
      <c r="K69" s="225"/>
      <c r="L69" s="338" t="s">
        <v>434</v>
      </c>
      <c r="M69" s="338" t="s">
        <v>368</v>
      </c>
      <c r="N69" s="337"/>
    </row>
    <row r="70" spans="10:14" ht="23.25" customHeight="1" thickTop="1">
      <c r="J70" s="185"/>
      <c r="K70" s="185"/>
      <c r="L70" s="339"/>
      <c r="M70" s="339"/>
      <c r="N70" s="337"/>
    </row>
    <row r="71" ht="23.25" customHeight="1"/>
    <row r="72" ht="23.25" customHeight="1"/>
    <row r="73" ht="15.7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</sheetData>
  <sheetProtection/>
  <mergeCells count="124">
    <mergeCell ref="N68:N70"/>
    <mergeCell ref="L69:L70"/>
    <mergeCell ref="M69:M70"/>
    <mergeCell ref="I53:L53"/>
    <mergeCell ref="I62:L63"/>
    <mergeCell ref="N65:N67"/>
    <mergeCell ref="L66:L67"/>
    <mergeCell ref="M66:M67"/>
    <mergeCell ref="A4:A6"/>
    <mergeCell ref="N4:N6"/>
    <mergeCell ref="B5:B6"/>
    <mergeCell ref="C5:C6"/>
    <mergeCell ref="L5:L6"/>
    <mergeCell ref="M5:M6"/>
    <mergeCell ref="A13:A15"/>
    <mergeCell ref="A7:A9"/>
    <mergeCell ref="N7:N9"/>
    <mergeCell ref="B8:B9"/>
    <mergeCell ref="C8:C9"/>
    <mergeCell ref="L8:L9"/>
    <mergeCell ref="M8:M9"/>
    <mergeCell ref="D9:D10"/>
    <mergeCell ref="A10:A12"/>
    <mergeCell ref="N10:N12"/>
    <mergeCell ref="N13:N15"/>
    <mergeCell ref="B14:B15"/>
    <mergeCell ref="C14:C15"/>
    <mergeCell ref="L14:L15"/>
    <mergeCell ref="M14:M15"/>
    <mergeCell ref="C11:C12"/>
    <mergeCell ref="L11:L12"/>
    <mergeCell ref="M11:M12"/>
    <mergeCell ref="B11:B12"/>
    <mergeCell ref="A19:A21"/>
    <mergeCell ref="N19:N21"/>
    <mergeCell ref="B20:B21"/>
    <mergeCell ref="C20:C21"/>
    <mergeCell ref="L20:L21"/>
    <mergeCell ref="M20:M21"/>
    <mergeCell ref="A16:A18"/>
    <mergeCell ref="N16:N18"/>
    <mergeCell ref="B17:B18"/>
    <mergeCell ref="C17:C18"/>
    <mergeCell ref="L17:L18"/>
    <mergeCell ref="M17:M18"/>
    <mergeCell ref="A25:A27"/>
    <mergeCell ref="N25:N27"/>
    <mergeCell ref="B26:B27"/>
    <mergeCell ref="C26:C27"/>
    <mergeCell ref="L26:L27"/>
    <mergeCell ref="M26:M27"/>
    <mergeCell ref="A22:A24"/>
    <mergeCell ref="N22:N24"/>
    <mergeCell ref="B23:B24"/>
    <mergeCell ref="C23:C24"/>
    <mergeCell ref="L23:L24"/>
    <mergeCell ref="M23:M24"/>
    <mergeCell ref="A31:A33"/>
    <mergeCell ref="N31:N33"/>
    <mergeCell ref="B32:B33"/>
    <mergeCell ref="C32:C33"/>
    <mergeCell ref="L32:L33"/>
    <mergeCell ref="M32:M33"/>
    <mergeCell ref="A28:A30"/>
    <mergeCell ref="N28:N30"/>
    <mergeCell ref="B29:B30"/>
    <mergeCell ref="C29:C30"/>
    <mergeCell ref="L29:L30"/>
    <mergeCell ref="M29:M30"/>
    <mergeCell ref="A37:A39"/>
    <mergeCell ref="N37:N39"/>
    <mergeCell ref="B38:B39"/>
    <mergeCell ref="C38:C39"/>
    <mergeCell ref="L38:L39"/>
    <mergeCell ref="M38:M39"/>
    <mergeCell ref="A34:A36"/>
    <mergeCell ref="N34:N36"/>
    <mergeCell ref="B35:B36"/>
    <mergeCell ref="C35:C36"/>
    <mergeCell ref="L35:L36"/>
    <mergeCell ref="M35:M36"/>
    <mergeCell ref="A43:A45"/>
    <mergeCell ref="N43:N45"/>
    <mergeCell ref="B44:B45"/>
    <mergeCell ref="C44:C45"/>
    <mergeCell ref="L44:L45"/>
    <mergeCell ref="M44:M45"/>
    <mergeCell ref="A40:A42"/>
    <mergeCell ref="N40:N42"/>
    <mergeCell ref="B41:B42"/>
    <mergeCell ref="C41:C42"/>
    <mergeCell ref="L41:L42"/>
    <mergeCell ref="M41:M42"/>
    <mergeCell ref="A49:A51"/>
    <mergeCell ref="N49:N51"/>
    <mergeCell ref="B50:B51"/>
    <mergeCell ref="C50:C51"/>
    <mergeCell ref="L50:L51"/>
    <mergeCell ref="M50:M51"/>
    <mergeCell ref="A46:A48"/>
    <mergeCell ref="N46:N48"/>
    <mergeCell ref="B47:B48"/>
    <mergeCell ref="C47:C48"/>
    <mergeCell ref="L47:L48"/>
    <mergeCell ref="M47:M48"/>
    <mergeCell ref="A58:A60"/>
    <mergeCell ref="N58:N60"/>
    <mergeCell ref="B59:B60"/>
    <mergeCell ref="C59:C60"/>
    <mergeCell ref="L59:L60"/>
    <mergeCell ref="M59:M60"/>
    <mergeCell ref="A53:C53"/>
    <mergeCell ref="A55:A57"/>
    <mergeCell ref="N55:N57"/>
    <mergeCell ref="B56:B57"/>
    <mergeCell ref="C56:C57"/>
    <mergeCell ref="L56:L57"/>
    <mergeCell ref="M56:M57"/>
    <mergeCell ref="A64:A66"/>
    <mergeCell ref="B65:B66"/>
    <mergeCell ref="C65:C66"/>
    <mergeCell ref="A61:A63"/>
    <mergeCell ref="B62:B63"/>
    <mergeCell ref="C62:C63"/>
  </mergeCells>
  <printOptions horizontalCentered="1"/>
  <pageMargins left="0" right="0" top="0.5511811023622047" bottom="0" header="0.31496062992125984" footer="0.31496062992125984"/>
  <pageSetup fitToHeight="0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="81" zoomScaleNormal="81" zoomScalePageLayoutView="0" workbookViewId="0" topLeftCell="A22">
      <selection activeCell="K28" sqref="K28"/>
    </sheetView>
  </sheetViews>
  <sheetFormatPr defaultColWidth="9.00390625" defaultRowHeight="13.5"/>
  <cols>
    <col min="1" max="1" width="3.625" style="0" customWidth="1"/>
    <col min="2" max="2" width="12.50390625" style="19" customWidth="1"/>
    <col min="3" max="3" width="4.875" style="115" customWidth="1"/>
    <col min="4" max="4" width="10.625" style="67" customWidth="1"/>
    <col min="5" max="5" width="11.50390625" style="17" customWidth="1"/>
    <col min="6" max="6" width="16.75390625" style="115" customWidth="1"/>
    <col min="7" max="7" width="8.375" style="0" customWidth="1"/>
    <col min="8" max="8" width="9.75390625" style="0" customWidth="1"/>
    <col min="9" max="9" width="3.00390625" style="0" customWidth="1"/>
    <col min="10" max="10" width="12.50390625" style="84" customWidth="1"/>
    <col min="11" max="11" width="5.375" style="115" customWidth="1"/>
    <col min="12" max="12" width="10.625" style="70" customWidth="1"/>
    <col min="13" max="13" width="11.625" style="17" customWidth="1"/>
    <col min="14" max="14" width="16.625" style="0" customWidth="1"/>
    <col min="15" max="15" width="8.375" style="0" customWidth="1"/>
  </cols>
  <sheetData>
    <row r="1" spans="2:14" ht="38.25">
      <c r="B1" s="81" t="s">
        <v>106</v>
      </c>
      <c r="E1" s="17" t="s">
        <v>129</v>
      </c>
      <c r="J1" s="83" t="s">
        <v>107</v>
      </c>
      <c r="M1" s="17" t="s">
        <v>130</v>
      </c>
      <c r="N1" s="64"/>
    </row>
    <row r="2" spans="1:14" ht="26.25" customHeight="1">
      <c r="A2" s="65"/>
      <c r="B2" s="82"/>
      <c r="C2" s="118"/>
      <c r="D2" s="68" t="s">
        <v>108</v>
      </c>
      <c r="F2" s="118"/>
      <c r="L2" s="70" t="s">
        <v>108</v>
      </c>
      <c r="N2" s="64"/>
    </row>
    <row r="3" spans="1:15" ht="19.5" customHeight="1">
      <c r="A3" s="114">
        <v>1</v>
      </c>
      <c r="B3" s="95" t="s">
        <v>145</v>
      </c>
      <c r="C3" s="87" t="s">
        <v>110</v>
      </c>
      <c r="D3" s="88"/>
      <c r="E3" s="124" t="s">
        <v>112</v>
      </c>
      <c r="F3" s="131" t="s">
        <v>146</v>
      </c>
      <c r="G3" s="91"/>
      <c r="H3" s="91"/>
      <c r="I3" s="116">
        <v>1</v>
      </c>
      <c r="J3" s="111" t="s">
        <v>211</v>
      </c>
      <c r="K3" s="102" t="s">
        <v>111</v>
      </c>
      <c r="L3" s="99"/>
      <c r="M3" s="98" t="s">
        <v>112</v>
      </c>
      <c r="N3" s="97" t="s">
        <v>212</v>
      </c>
      <c r="O3" s="104"/>
    </row>
    <row r="4" spans="1:15" ht="19.5" customHeight="1">
      <c r="A4" s="115">
        <v>2</v>
      </c>
      <c r="B4" s="95" t="s">
        <v>147</v>
      </c>
      <c r="C4" s="89" t="s">
        <v>110</v>
      </c>
      <c r="D4" s="94"/>
      <c r="E4" s="125" t="s">
        <v>112</v>
      </c>
      <c r="F4" s="131" t="s">
        <v>148</v>
      </c>
      <c r="G4" s="91"/>
      <c r="H4" s="91"/>
      <c r="I4" s="117">
        <v>2</v>
      </c>
      <c r="J4" s="92" t="s">
        <v>213</v>
      </c>
      <c r="K4" s="93" t="s">
        <v>111</v>
      </c>
      <c r="L4" s="94"/>
      <c r="M4" s="89" t="s">
        <v>112</v>
      </c>
      <c r="N4" s="90" t="s">
        <v>212</v>
      </c>
      <c r="O4" s="103"/>
    </row>
    <row r="5" spans="1:15" ht="19.5" customHeight="1">
      <c r="A5" s="114">
        <v>3</v>
      </c>
      <c r="B5" s="95" t="s">
        <v>149</v>
      </c>
      <c r="C5" s="89" t="s">
        <v>111</v>
      </c>
      <c r="D5" s="94"/>
      <c r="E5" s="125" t="s">
        <v>112</v>
      </c>
      <c r="F5" s="131" t="s">
        <v>146</v>
      </c>
      <c r="G5" s="91"/>
      <c r="H5" s="91"/>
      <c r="I5" s="117">
        <v>3</v>
      </c>
      <c r="J5" s="92" t="s">
        <v>214</v>
      </c>
      <c r="K5" s="93" t="s">
        <v>111</v>
      </c>
      <c r="L5" s="94"/>
      <c r="M5" s="89" t="s">
        <v>112</v>
      </c>
      <c r="N5" s="90" t="s">
        <v>212</v>
      </c>
      <c r="O5" s="106"/>
    </row>
    <row r="6" spans="1:15" ht="19.5" customHeight="1">
      <c r="A6" s="114">
        <v>4</v>
      </c>
      <c r="B6" s="95" t="s">
        <v>150</v>
      </c>
      <c r="C6" s="87" t="s">
        <v>111</v>
      </c>
      <c r="D6" s="88"/>
      <c r="E6" s="124" t="s">
        <v>112</v>
      </c>
      <c r="F6" s="131" t="s">
        <v>148</v>
      </c>
      <c r="G6" s="91"/>
      <c r="H6" s="91"/>
      <c r="I6" s="117">
        <v>4</v>
      </c>
      <c r="J6" s="92" t="s">
        <v>215</v>
      </c>
      <c r="K6" s="93" t="s">
        <v>110</v>
      </c>
      <c r="L6" s="94"/>
      <c r="M6" s="89" t="s">
        <v>113</v>
      </c>
      <c r="N6" s="90" t="s">
        <v>216</v>
      </c>
      <c r="O6" s="103"/>
    </row>
    <row r="7" spans="1:15" ht="19.5" customHeight="1">
      <c r="A7" s="114">
        <v>5</v>
      </c>
      <c r="B7" s="110" t="s">
        <v>151</v>
      </c>
      <c r="C7" s="96" t="s">
        <v>110</v>
      </c>
      <c r="D7" s="94"/>
      <c r="E7" s="125" t="s">
        <v>113</v>
      </c>
      <c r="F7" s="131" t="s">
        <v>134</v>
      </c>
      <c r="G7" s="91"/>
      <c r="H7" s="91"/>
      <c r="I7" s="117">
        <v>5</v>
      </c>
      <c r="J7" s="92" t="s">
        <v>217</v>
      </c>
      <c r="K7" s="93" t="s">
        <v>297</v>
      </c>
      <c r="L7" s="94"/>
      <c r="M7" s="89" t="s">
        <v>113</v>
      </c>
      <c r="N7" s="90" t="s">
        <v>218</v>
      </c>
      <c r="O7" s="106"/>
    </row>
    <row r="8" spans="1:15" ht="19.5" customHeight="1">
      <c r="A8" s="114">
        <v>6</v>
      </c>
      <c r="B8" s="95" t="s">
        <v>152</v>
      </c>
      <c r="C8" s="89" t="s">
        <v>110</v>
      </c>
      <c r="D8" s="94"/>
      <c r="E8" s="125" t="s">
        <v>113</v>
      </c>
      <c r="F8" s="131" t="s">
        <v>153</v>
      </c>
      <c r="G8" s="91"/>
      <c r="H8" s="91"/>
      <c r="I8" s="117">
        <v>6</v>
      </c>
      <c r="J8" s="92" t="s">
        <v>219</v>
      </c>
      <c r="K8" s="93" t="s">
        <v>111</v>
      </c>
      <c r="L8" s="94"/>
      <c r="M8" s="89" t="s">
        <v>113</v>
      </c>
      <c r="N8" s="90" t="s">
        <v>220</v>
      </c>
      <c r="O8" s="103"/>
    </row>
    <row r="9" spans="1:15" ht="19.5" customHeight="1">
      <c r="A9" s="114">
        <v>7</v>
      </c>
      <c r="B9" s="149" t="s">
        <v>154</v>
      </c>
      <c r="C9" s="150" t="s">
        <v>110</v>
      </c>
      <c r="D9" s="151"/>
      <c r="E9" s="152" t="s">
        <v>113</v>
      </c>
      <c r="F9" s="153" t="s">
        <v>133</v>
      </c>
      <c r="G9" s="150" t="s">
        <v>298</v>
      </c>
      <c r="H9" s="91"/>
      <c r="I9" s="117">
        <v>7</v>
      </c>
      <c r="J9" s="92" t="s">
        <v>221</v>
      </c>
      <c r="K9" s="93" t="s">
        <v>111</v>
      </c>
      <c r="L9" s="94"/>
      <c r="M9" s="89" t="s">
        <v>113</v>
      </c>
      <c r="N9" s="90" t="s">
        <v>222</v>
      </c>
      <c r="O9" s="105"/>
    </row>
    <row r="10" spans="1:15" ht="19.5" customHeight="1">
      <c r="A10" s="114">
        <v>8</v>
      </c>
      <c r="B10" s="95" t="s">
        <v>280</v>
      </c>
      <c r="C10" s="89" t="s">
        <v>110</v>
      </c>
      <c r="D10" s="94"/>
      <c r="E10" s="125" t="s">
        <v>113</v>
      </c>
      <c r="F10" s="131" t="s">
        <v>155</v>
      </c>
      <c r="G10" s="91"/>
      <c r="H10" s="91"/>
      <c r="I10" s="117">
        <v>8</v>
      </c>
      <c r="J10" s="112" t="s">
        <v>223</v>
      </c>
      <c r="K10" s="102" t="s">
        <v>110</v>
      </c>
      <c r="L10" s="99"/>
      <c r="M10" s="89" t="s">
        <v>114</v>
      </c>
      <c r="N10" s="97" t="s">
        <v>224</v>
      </c>
      <c r="O10" s="104"/>
    </row>
    <row r="11" spans="1:15" ht="19.5" customHeight="1">
      <c r="A11" s="114">
        <v>9</v>
      </c>
      <c r="B11" s="95" t="s">
        <v>156</v>
      </c>
      <c r="C11" s="89" t="s">
        <v>111</v>
      </c>
      <c r="D11" s="94"/>
      <c r="E11" s="125" t="s">
        <v>114</v>
      </c>
      <c r="F11" s="131" t="s">
        <v>157</v>
      </c>
      <c r="G11" s="91"/>
      <c r="H11" s="91"/>
      <c r="I11" s="117">
        <v>9</v>
      </c>
      <c r="J11" s="92" t="s">
        <v>225</v>
      </c>
      <c r="K11" s="93" t="s">
        <v>111</v>
      </c>
      <c r="L11" s="94"/>
      <c r="M11" s="89" t="s">
        <v>114</v>
      </c>
      <c r="N11" s="90" t="s">
        <v>115</v>
      </c>
      <c r="O11" s="105"/>
    </row>
    <row r="12" spans="1:15" ht="19.5" customHeight="1">
      <c r="A12" s="114">
        <v>10</v>
      </c>
      <c r="B12" s="95" t="s">
        <v>158</v>
      </c>
      <c r="C12" s="89" t="s">
        <v>110</v>
      </c>
      <c r="D12" s="94"/>
      <c r="E12" s="125" t="s">
        <v>114</v>
      </c>
      <c r="F12" s="131" t="s">
        <v>135</v>
      </c>
      <c r="G12" s="91"/>
      <c r="H12" s="91"/>
      <c r="I12" s="117">
        <v>10</v>
      </c>
      <c r="J12" s="92" t="s">
        <v>226</v>
      </c>
      <c r="K12" s="93" t="s">
        <v>111</v>
      </c>
      <c r="L12" s="94"/>
      <c r="M12" s="89" t="s">
        <v>114</v>
      </c>
      <c r="N12" s="90" t="s">
        <v>227</v>
      </c>
      <c r="O12" s="104"/>
    </row>
    <row r="13" spans="1:15" ht="19.5" customHeight="1">
      <c r="A13" s="114">
        <v>11</v>
      </c>
      <c r="B13" s="110" t="s">
        <v>159</v>
      </c>
      <c r="C13" s="96" t="s">
        <v>111</v>
      </c>
      <c r="D13" s="94"/>
      <c r="E13" s="125" t="s">
        <v>114</v>
      </c>
      <c r="F13" s="131" t="s">
        <v>160</v>
      </c>
      <c r="G13" s="91"/>
      <c r="H13" s="91"/>
      <c r="I13" s="117">
        <v>11</v>
      </c>
      <c r="J13" s="92" t="s">
        <v>283</v>
      </c>
      <c r="K13" s="93" t="s">
        <v>111</v>
      </c>
      <c r="L13" s="94"/>
      <c r="M13" s="89" t="s">
        <v>114</v>
      </c>
      <c r="N13" s="90" t="s">
        <v>115</v>
      </c>
      <c r="O13" s="105"/>
    </row>
    <row r="14" spans="1:15" ht="19.5" customHeight="1">
      <c r="A14" s="114">
        <v>12</v>
      </c>
      <c r="B14" s="95" t="s">
        <v>161</v>
      </c>
      <c r="C14" s="89" t="s">
        <v>110</v>
      </c>
      <c r="D14" s="94"/>
      <c r="E14" s="125" t="s">
        <v>114</v>
      </c>
      <c r="F14" s="131" t="s">
        <v>136</v>
      </c>
      <c r="G14" s="91"/>
      <c r="H14" s="91"/>
      <c r="I14" s="117">
        <v>12</v>
      </c>
      <c r="J14" s="92" t="s">
        <v>228</v>
      </c>
      <c r="K14" s="93" t="s">
        <v>110</v>
      </c>
      <c r="L14" s="94"/>
      <c r="M14" s="89" t="s">
        <v>116</v>
      </c>
      <c r="N14" s="90" t="s">
        <v>138</v>
      </c>
      <c r="O14" s="103"/>
    </row>
    <row r="15" spans="1:15" ht="19.5" customHeight="1">
      <c r="A15" s="114">
        <v>13</v>
      </c>
      <c r="B15" s="95" t="s">
        <v>162</v>
      </c>
      <c r="C15" s="89" t="s">
        <v>110</v>
      </c>
      <c r="D15" s="94"/>
      <c r="E15" s="125" t="s">
        <v>114</v>
      </c>
      <c r="F15" s="131" t="s">
        <v>136</v>
      </c>
      <c r="G15" s="91"/>
      <c r="H15" s="91"/>
      <c r="I15" s="117">
        <v>13</v>
      </c>
      <c r="J15" s="92" t="s">
        <v>229</v>
      </c>
      <c r="K15" s="93" t="s">
        <v>111</v>
      </c>
      <c r="L15" s="94"/>
      <c r="M15" s="89" t="s">
        <v>116</v>
      </c>
      <c r="N15" s="90" t="s">
        <v>138</v>
      </c>
      <c r="O15" s="106"/>
    </row>
    <row r="16" spans="1:15" ht="19.5" customHeight="1">
      <c r="A16" s="114">
        <v>14</v>
      </c>
      <c r="B16" s="110" t="s">
        <v>163</v>
      </c>
      <c r="C16" s="96" t="s">
        <v>110</v>
      </c>
      <c r="D16" s="94"/>
      <c r="E16" s="125" t="s">
        <v>116</v>
      </c>
      <c r="F16" s="131" t="s">
        <v>137</v>
      </c>
      <c r="G16" s="91"/>
      <c r="H16" s="91"/>
      <c r="I16" s="117">
        <v>14</v>
      </c>
      <c r="J16" s="92" t="s">
        <v>230</v>
      </c>
      <c r="K16" s="93" t="s">
        <v>110</v>
      </c>
      <c r="L16" s="94"/>
      <c r="M16" s="89" t="s">
        <v>116</v>
      </c>
      <c r="N16" s="90" t="s">
        <v>231</v>
      </c>
      <c r="O16" s="106"/>
    </row>
    <row r="17" spans="1:15" ht="19.5" customHeight="1">
      <c r="A17" s="114">
        <v>15</v>
      </c>
      <c r="B17" s="95" t="s">
        <v>164</v>
      </c>
      <c r="C17" s="89" t="s">
        <v>111</v>
      </c>
      <c r="D17" s="94"/>
      <c r="E17" s="125" t="s">
        <v>116</v>
      </c>
      <c r="F17" s="131" t="s">
        <v>137</v>
      </c>
      <c r="G17" s="91"/>
      <c r="H17" s="91"/>
      <c r="I17" s="117">
        <v>15</v>
      </c>
      <c r="J17" s="108" t="s">
        <v>232</v>
      </c>
      <c r="K17" s="89" t="s">
        <v>110</v>
      </c>
      <c r="L17" s="109"/>
      <c r="M17" s="89" t="s">
        <v>116</v>
      </c>
      <c r="N17" s="90" t="s">
        <v>231</v>
      </c>
      <c r="O17" s="104"/>
    </row>
    <row r="18" spans="1:15" ht="19.5" customHeight="1">
      <c r="A18" s="114">
        <v>16</v>
      </c>
      <c r="B18" s="90" t="s">
        <v>165</v>
      </c>
      <c r="C18" s="96" t="s">
        <v>110</v>
      </c>
      <c r="D18" s="94"/>
      <c r="E18" s="125" t="s">
        <v>116</v>
      </c>
      <c r="F18" s="132" t="s">
        <v>166</v>
      </c>
      <c r="G18" s="91"/>
      <c r="H18" s="91"/>
      <c r="I18" s="117">
        <v>16</v>
      </c>
      <c r="J18" s="92" t="s">
        <v>233</v>
      </c>
      <c r="K18" s="93" t="s">
        <v>110</v>
      </c>
      <c r="L18" s="94"/>
      <c r="M18" s="89" t="s">
        <v>117</v>
      </c>
      <c r="N18" s="90" t="s">
        <v>234</v>
      </c>
      <c r="O18" s="104"/>
    </row>
    <row r="19" spans="1:15" ht="19.5" customHeight="1">
      <c r="A19" s="114">
        <v>17</v>
      </c>
      <c r="B19" s="95" t="s">
        <v>167</v>
      </c>
      <c r="C19" s="89" t="s">
        <v>111</v>
      </c>
      <c r="D19" s="94"/>
      <c r="E19" s="125" t="s">
        <v>116</v>
      </c>
      <c r="F19" s="132" t="s">
        <v>166</v>
      </c>
      <c r="G19" s="91"/>
      <c r="H19" s="91"/>
      <c r="I19" s="117">
        <v>17</v>
      </c>
      <c r="J19" s="92" t="s">
        <v>235</v>
      </c>
      <c r="K19" s="93" t="s">
        <v>111</v>
      </c>
      <c r="L19" s="94"/>
      <c r="M19" s="89" t="s">
        <v>117</v>
      </c>
      <c r="N19" s="90" t="s">
        <v>234</v>
      </c>
      <c r="O19" s="104"/>
    </row>
    <row r="20" spans="1:15" ht="19.5" customHeight="1">
      <c r="A20" s="114">
        <v>18</v>
      </c>
      <c r="B20" s="95" t="s">
        <v>168</v>
      </c>
      <c r="C20" s="89" t="s">
        <v>110</v>
      </c>
      <c r="D20" s="94"/>
      <c r="E20" s="125" t="s">
        <v>116</v>
      </c>
      <c r="F20" s="132" t="s">
        <v>138</v>
      </c>
      <c r="G20" s="91"/>
      <c r="H20" s="91"/>
      <c r="I20" s="117">
        <v>18</v>
      </c>
      <c r="J20" s="92" t="s">
        <v>236</v>
      </c>
      <c r="K20" s="93" t="s">
        <v>110</v>
      </c>
      <c r="L20" s="94"/>
      <c r="M20" s="89" t="s">
        <v>117</v>
      </c>
      <c r="N20" s="90" t="s">
        <v>237</v>
      </c>
      <c r="O20" s="104"/>
    </row>
    <row r="21" spans="1:15" ht="19.5" customHeight="1">
      <c r="A21" s="114">
        <v>19</v>
      </c>
      <c r="B21" s="95" t="s">
        <v>169</v>
      </c>
      <c r="C21" s="89" t="s">
        <v>110</v>
      </c>
      <c r="D21" s="94"/>
      <c r="E21" s="125" t="s">
        <v>117</v>
      </c>
      <c r="F21" s="133" t="s">
        <v>296</v>
      </c>
      <c r="G21" s="91"/>
      <c r="H21" s="91"/>
      <c r="I21" s="117">
        <v>19</v>
      </c>
      <c r="J21" s="92" t="s">
        <v>238</v>
      </c>
      <c r="K21" s="93" t="s">
        <v>111</v>
      </c>
      <c r="L21" s="94"/>
      <c r="M21" s="89" t="s">
        <v>117</v>
      </c>
      <c r="N21" s="90" t="s">
        <v>237</v>
      </c>
      <c r="O21" s="103"/>
    </row>
    <row r="22" spans="1:15" ht="19.5" customHeight="1">
      <c r="A22" s="114">
        <v>20</v>
      </c>
      <c r="B22" s="95" t="s">
        <v>170</v>
      </c>
      <c r="C22" s="89" t="s">
        <v>111</v>
      </c>
      <c r="D22" s="94"/>
      <c r="E22" s="125" t="s">
        <v>117</v>
      </c>
      <c r="F22" s="131" t="s">
        <v>171</v>
      </c>
      <c r="G22" s="91"/>
      <c r="H22" s="91"/>
      <c r="I22" s="117">
        <v>20</v>
      </c>
      <c r="J22" s="92" t="s">
        <v>239</v>
      </c>
      <c r="K22" s="93" t="s">
        <v>111</v>
      </c>
      <c r="L22" s="94"/>
      <c r="M22" s="89" t="s">
        <v>117</v>
      </c>
      <c r="N22" s="90" t="s">
        <v>237</v>
      </c>
      <c r="O22" s="106"/>
    </row>
    <row r="23" spans="1:15" ht="19.5" customHeight="1">
      <c r="A23" s="114">
        <v>21</v>
      </c>
      <c r="B23" s="95" t="s">
        <v>172</v>
      </c>
      <c r="C23" s="89" t="s">
        <v>110</v>
      </c>
      <c r="D23" s="94"/>
      <c r="E23" s="125" t="s">
        <v>118</v>
      </c>
      <c r="F23" s="131" t="s">
        <v>139</v>
      </c>
      <c r="G23" s="91"/>
      <c r="H23" s="91"/>
      <c r="I23" s="117">
        <v>21</v>
      </c>
      <c r="J23" s="92" t="s">
        <v>240</v>
      </c>
      <c r="K23" s="93" t="s">
        <v>110</v>
      </c>
      <c r="L23" s="94"/>
      <c r="M23" s="89" t="s">
        <v>118</v>
      </c>
      <c r="N23" s="90" t="s">
        <v>241</v>
      </c>
      <c r="O23" s="104"/>
    </row>
    <row r="24" spans="1:15" ht="19.5" customHeight="1">
      <c r="A24" s="114">
        <v>22</v>
      </c>
      <c r="B24" s="110" t="s">
        <v>173</v>
      </c>
      <c r="C24" s="96" t="s">
        <v>110</v>
      </c>
      <c r="D24" s="94"/>
      <c r="E24" s="125" t="s">
        <v>118</v>
      </c>
      <c r="F24" s="132" t="s">
        <v>174</v>
      </c>
      <c r="G24" s="91"/>
      <c r="H24" s="91"/>
      <c r="I24" s="117">
        <v>22</v>
      </c>
      <c r="J24" s="92" t="s">
        <v>242</v>
      </c>
      <c r="K24" s="93" t="s">
        <v>110</v>
      </c>
      <c r="L24" s="94"/>
      <c r="M24" s="89" t="s">
        <v>118</v>
      </c>
      <c r="N24" s="90" t="s">
        <v>241</v>
      </c>
      <c r="O24" s="104"/>
    </row>
    <row r="25" spans="1:15" ht="19.5" customHeight="1">
      <c r="A25" s="114">
        <v>23</v>
      </c>
      <c r="B25" s="90" t="s">
        <v>175</v>
      </c>
      <c r="C25" s="107" t="s">
        <v>111</v>
      </c>
      <c r="D25" s="94"/>
      <c r="E25" s="125" t="s">
        <v>118</v>
      </c>
      <c r="F25" s="132" t="s">
        <v>176</v>
      </c>
      <c r="G25" s="100"/>
      <c r="H25" s="91"/>
      <c r="I25" s="117">
        <v>23</v>
      </c>
      <c r="J25" s="92" t="s">
        <v>243</v>
      </c>
      <c r="K25" s="93" t="s">
        <v>110</v>
      </c>
      <c r="L25" s="94"/>
      <c r="M25" s="89" t="s">
        <v>118</v>
      </c>
      <c r="N25" s="90" t="s">
        <v>244</v>
      </c>
      <c r="O25" s="104"/>
    </row>
    <row r="26" spans="1:15" ht="19.5" customHeight="1">
      <c r="A26" s="114">
        <v>24</v>
      </c>
      <c r="B26" s="95" t="s">
        <v>177</v>
      </c>
      <c r="C26" s="89" t="s">
        <v>111</v>
      </c>
      <c r="D26" s="94"/>
      <c r="E26" s="125" t="s">
        <v>118</v>
      </c>
      <c r="F26" s="131" t="s">
        <v>176</v>
      </c>
      <c r="G26" s="91"/>
      <c r="H26" s="91"/>
      <c r="I26" s="117">
        <v>24</v>
      </c>
      <c r="J26" s="92" t="s">
        <v>245</v>
      </c>
      <c r="K26" s="93" t="s">
        <v>110</v>
      </c>
      <c r="L26" s="94"/>
      <c r="M26" s="89" t="s">
        <v>118</v>
      </c>
      <c r="N26" s="90" t="s">
        <v>246</v>
      </c>
      <c r="O26" s="104"/>
    </row>
    <row r="27" spans="1:15" ht="19.5" customHeight="1">
      <c r="A27" s="114">
        <v>25</v>
      </c>
      <c r="B27" s="95" t="s">
        <v>178</v>
      </c>
      <c r="C27" s="89" t="s">
        <v>111</v>
      </c>
      <c r="D27" s="94"/>
      <c r="E27" s="125" t="s">
        <v>119</v>
      </c>
      <c r="F27" s="132" t="s">
        <v>179</v>
      </c>
      <c r="G27" s="91"/>
      <c r="H27" s="91"/>
      <c r="I27" s="117">
        <v>25</v>
      </c>
      <c r="J27" s="113" t="s">
        <v>247</v>
      </c>
      <c r="K27" s="93" t="s">
        <v>294</v>
      </c>
      <c r="L27" s="94"/>
      <c r="M27" s="89" t="s">
        <v>118</v>
      </c>
      <c r="N27" s="90" t="s">
        <v>248</v>
      </c>
      <c r="O27" s="104"/>
    </row>
    <row r="28" spans="1:15" ht="19.5" customHeight="1">
      <c r="A28" s="114">
        <v>26</v>
      </c>
      <c r="B28" s="95" t="s">
        <v>180</v>
      </c>
      <c r="C28" s="89" t="s">
        <v>110</v>
      </c>
      <c r="D28" s="94"/>
      <c r="E28" s="125" t="s">
        <v>119</v>
      </c>
      <c r="F28" s="131" t="s">
        <v>126</v>
      </c>
      <c r="G28" s="91"/>
      <c r="H28" s="91"/>
      <c r="I28" s="117">
        <v>26</v>
      </c>
      <c r="J28" s="92" t="s">
        <v>249</v>
      </c>
      <c r="K28" s="93" t="s">
        <v>111</v>
      </c>
      <c r="L28" s="94"/>
      <c r="M28" s="89" t="s">
        <v>119</v>
      </c>
      <c r="N28" s="90" t="s">
        <v>250</v>
      </c>
      <c r="O28" s="104"/>
    </row>
    <row r="29" spans="1:15" ht="19.5" customHeight="1">
      <c r="A29" s="114">
        <v>27</v>
      </c>
      <c r="B29" s="122" t="s">
        <v>181</v>
      </c>
      <c r="C29" s="121" t="s">
        <v>110</v>
      </c>
      <c r="D29" s="123"/>
      <c r="E29" s="126" t="s">
        <v>119</v>
      </c>
      <c r="F29" s="131" t="s">
        <v>141</v>
      </c>
      <c r="G29" s="91"/>
      <c r="H29" s="91"/>
      <c r="I29" s="117">
        <v>27</v>
      </c>
      <c r="J29" s="92" t="s">
        <v>251</v>
      </c>
      <c r="K29" s="93" t="s">
        <v>111</v>
      </c>
      <c r="L29" s="94"/>
      <c r="M29" s="89" t="s">
        <v>119</v>
      </c>
      <c r="N29" s="90" t="s">
        <v>120</v>
      </c>
      <c r="O29" s="104"/>
    </row>
    <row r="30" spans="1:15" ht="19.5" customHeight="1">
      <c r="A30" s="114">
        <v>28</v>
      </c>
      <c r="B30" s="90" t="s">
        <v>182</v>
      </c>
      <c r="C30" s="89" t="s">
        <v>110</v>
      </c>
      <c r="D30" s="94"/>
      <c r="E30" s="125" t="s">
        <v>119</v>
      </c>
      <c r="F30" s="131" t="s">
        <v>140</v>
      </c>
      <c r="G30" s="91"/>
      <c r="H30" s="91"/>
      <c r="I30" s="117">
        <v>28</v>
      </c>
      <c r="J30" s="113" t="s">
        <v>252</v>
      </c>
      <c r="K30" s="89" t="s">
        <v>110</v>
      </c>
      <c r="L30" s="94"/>
      <c r="M30" s="89" t="s">
        <v>119</v>
      </c>
      <c r="N30" s="90" t="s">
        <v>250</v>
      </c>
      <c r="O30" s="104"/>
    </row>
    <row r="31" spans="1:15" ht="19.5" customHeight="1">
      <c r="A31" s="114">
        <v>29</v>
      </c>
      <c r="B31" s="90" t="s">
        <v>183</v>
      </c>
      <c r="C31" s="107" t="s">
        <v>110</v>
      </c>
      <c r="D31" s="94"/>
      <c r="E31" s="125" t="s">
        <v>119</v>
      </c>
      <c r="F31" s="131" t="s">
        <v>126</v>
      </c>
      <c r="G31" s="100"/>
      <c r="H31" s="91"/>
      <c r="I31" s="117">
        <v>29</v>
      </c>
      <c r="J31" s="113" t="s">
        <v>253</v>
      </c>
      <c r="K31" s="89" t="s">
        <v>110</v>
      </c>
      <c r="L31" s="94"/>
      <c r="M31" s="89" t="s">
        <v>119</v>
      </c>
      <c r="N31" s="90" t="s">
        <v>120</v>
      </c>
      <c r="O31" s="104"/>
    </row>
    <row r="32" spans="1:15" ht="19.5" customHeight="1">
      <c r="A32" s="114">
        <v>30</v>
      </c>
      <c r="B32" s="95" t="s">
        <v>184</v>
      </c>
      <c r="C32" s="89" t="s">
        <v>110</v>
      </c>
      <c r="D32" s="94"/>
      <c r="E32" s="125" t="s">
        <v>121</v>
      </c>
      <c r="F32" s="131" t="s">
        <v>142</v>
      </c>
      <c r="G32" s="91"/>
      <c r="H32" s="91"/>
      <c r="I32" s="117">
        <v>30</v>
      </c>
      <c r="J32" s="92" t="s">
        <v>254</v>
      </c>
      <c r="K32" s="93" t="s">
        <v>110</v>
      </c>
      <c r="L32" s="94"/>
      <c r="M32" s="89" t="s">
        <v>119</v>
      </c>
      <c r="N32" s="90" t="s">
        <v>250</v>
      </c>
      <c r="O32" s="104"/>
    </row>
    <row r="33" spans="1:15" ht="19.5" customHeight="1">
      <c r="A33" s="114">
        <v>31</v>
      </c>
      <c r="B33" s="90" t="s">
        <v>185</v>
      </c>
      <c r="C33" s="107" t="s">
        <v>110</v>
      </c>
      <c r="D33" s="94"/>
      <c r="E33" s="125" t="s">
        <v>121</v>
      </c>
      <c r="F33" s="132" t="s">
        <v>142</v>
      </c>
      <c r="G33" s="100"/>
      <c r="H33" s="91"/>
      <c r="I33" s="117">
        <v>31</v>
      </c>
      <c r="J33" s="92" t="s">
        <v>255</v>
      </c>
      <c r="K33" s="93" t="s">
        <v>110</v>
      </c>
      <c r="L33" s="94"/>
      <c r="M33" s="89" t="s">
        <v>121</v>
      </c>
      <c r="N33" s="90" t="s">
        <v>109</v>
      </c>
      <c r="O33" s="104"/>
    </row>
    <row r="34" spans="1:15" ht="19.5" customHeight="1">
      <c r="A34" s="114">
        <v>32</v>
      </c>
      <c r="B34" s="110" t="s">
        <v>186</v>
      </c>
      <c r="C34" s="96" t="s">
        <v>110</v>
      </c>
      <c r="D34" s="94"/>
      <c r="E34" s="125" t="s">
        <v>121</v>
      </c>
      <c r="F34" s="131" t="s">
        <v>187</v>
      </c>
      <c r="H34" s="91"/>
      <c r="I34" s="117">
        <v>32</v>
      </c>
      <c r="J34" s="108" t="s">
        <v>256</v>
      </c>
      <c r="K34" s="89" t="s">
        <v>110</v>
      </c>
      <c r="L34" s="109"/>
      <c r="M34" s="89" t="s">
        <v>121</v>
      </c>
      <c r="N34" s="90" t="s">
        <v>257</v>
      </c>
      <c r="O34" s="104"/>
    </row>
    <row r="35" spans="1:15" ht="19.5" customHeight="1">
      <c r="A35" s="114">
        <v>33</v>
      </c>
      <c r="B35" s="95" t="s">
        <v>188</v>
      </c>
      <c r="C35" s="89" t="s">
        <v>294</v>
      </c>
      <c r="D35" s="94"/>
      <c r="E35" s="125" t="s">
        <v>121</v>
      </c>
      <c r="F35" s="131" t="s">
        <v>189</v>
      </c>
      <c r="H35" s="91"/>
      <c r="I35" s="117">
        <v>33</v>
      </c>
      <c r="J35" s="92" t="s">
        <v>258</v>
      </c>
      <c r="K35" s="93" t="s">
        <v>110</v>
      </c>
      <c r="L35" s="94"/>
      <c r="M35" s="89" t="s">
        <v>121</v>
      </c>
      <c r="N35" s="90" t="s">
        <v>257</v>
      </c>
      <c r="O35" s="104"/>
    </row>
    <row r="36" spans="1:15" ht="19.5" customHeight="1">
      <c r="A36" s="114">
        <v>34</v>
      </c>
      <c r="B36" s="95" t="s">
        <v>190</v>
      </c>
      <c r="C36" s="89" t="s">
        <v>110</v>
      </c>
      <c r="D36" s="94"/>
      <c r="E36" s="125" t="s">
        <v>121</v>
      </c>
      <c r="F36" s="131" t="s">
        <v>142</v>
      </c>
      <c r="H36" s="91"/>
      <c r="I36" s="117">
        <v>34</v>
      </c>
      <c r="J36" s="92" t="s">
        <v>259</v>
      </c>
      <c r="K36" s="93" t="s">
        <v>294</v>
      </c>
      <c r="L36" s="94"/>
      <c r="M36" s="89" t="s">
        <v>121</v>
      </c>
      <c r="N36" s="90" t="s">
        <v>189</v>
      </c>
      <c r="O36" s="104"/>
    </row>
    <row r="37" spans="1:15" ht="19.5" customHeight="1">
      <c r="A37" s="114">
        <v>35</v>
      </c>
      <c r="B37" s="95" t="s">
        <v>191</v>
      </c>
      <c r="C37" s="89" t="s">
        <v>110</v>
      </c>
      <c r="D37" s="94"/>
      <c r="E37" s="125" t="s">
        <v>121</v>
      </c>
      <c r="F37" s="132" t="s">
        <v>192</v>
      </c>
      <c r="H37" s="91"/>
      <c r="I37" s="117">
        <v>35</v>
      </c>
      <c r="J37" s="92" t="s">
        <v>260</v>
      </c>
      <c r="K37" s="93" t="s">
        <v>110</v>
      </c>
      <c r="L37" s="94"/>
      <c r="M37" s="89" t="s">
        <v>121</v>
      </c>
      <c r="N37" s="90" t="s">
        <v>109</v>
      </c>
      <c r="O37" s="104"/>
    </row>
    <row r="38" spans="1:15" ht="19.5" customHeight="1">
      <c r="A38" s="114">
        <v>36</v>
      </c>
      <c r="B38" s="95" t="s">
        <v>193</v>
      </c>
      <c r="C38" s="89" t="s">
        <v>110</v>
      </c>
      <c r="D38" s="94"/>
      <c r="E38" s="125" t="s">
        <v>121</v>
      </c>
      <c r="F38" s="132" t="s">
        <v>194</v>
      </c>
      <c r="G38" s="91"/>
      <c r="H38" s="91"/>
      <c r="I38" s="117">
        <v>36</v>
      </c>
      <c r="J38" s="113" t="s">
        <v>261</v>
      </c>
      <c r="K38" s="89" t="s">
        <v>111</v>
      </c>
      <c r="L38" s="94"/>
      <c r="M38" s="89" t="s">
        <v>121</v>
      </c>
      <c r="N38" s="90" t="s">
        <v>262</v>
      </c>
      <c r="O38" s="104"/>
    </row>
    <row r="39" spans="1:15" ht="19.5" customHeight="1">
      <c r="A39" s="114">
        <v>37</v>
      </c>
      <c r="B39" s="95" t="s">
        <v>195</v>
      </c>
      <c r="C39" s="89" t="s">
        <v>110</v>
      </c>
      <c r="D39" s="94"/>
      <c r="E39" s="125" t="s">
        <v>122</v>
      </c>
      <c r="F39" s="132" t="s">
        <v>143</v>
      </c>
      <c r="G39" s="91"/>
      <c r="H39" s="91"/>
      <c r="I39" s="117">
        <v>37</v>
      </c>
      <c r="J39" s="92" t="s">
        <v>263</v>
      </c>
      <c r="K39" s="93" t="s">
        <v>110</v>
      </c>
      <c r="L39" s="94"/>
      <c r="M39" s="89" t="s">
        <v>121</v>
      </c>
      <c r="N39" s="90" t="s">
        <v>109</v>
      </c>
      <c r="O39" s="104"/>
    </row>
    <row r="40" spans="1:15" ht="19.5" customHeight="1">
      <c r="A40" s="114">
        <v>38</v>
      </c>
      <c r="B40" s="95" t="s">
        <v>496</v>
      </c>
      <c r="C40" s="89" t="s">
        <v>110</v>
      </c>
      <c r="D40" s="94"/>
      <c r="E40" s="125" t="s">
        <v>122</v>
      </c>
      <c r="F40" s="132" t="s">
        <v>143</v>
      </c>
      <c r="G40" s="91"/>
      <c r="H40" s="91"/>
      <c r="I40" s="117">
        <v>38</v>
      </c>
      <c r="J40" s="92" t="s">
        <v>264</v>
      </c>
      <c r="K40" s="93" t="s">
        <v>111</v>
      </c>
      <c r="L40" s="94"/>
      <c r="M40" s="89" t="s">
        <v>122</v>
      </c>
      <c r="N40" s="90" t="s">
        <v>265</v>
      </c>
      <c r="O40" s="104"/>
    </row>
    <row r="41" spans="1:15" ht="19.5" customHeight="1">
      <c r="A41" s="114">
        <v>39</v>
      </c>
      <c r="B41" s="95" t="s">
        <v>196</v>
      </c>
      <c r="C41" s="89" t="s">
        <v>111</v>
      </c>
      <c r="D41" s="94"/>
      <c r="E41" s="125" t="s">
        <v>122</v>
      </c>
      <c r="F41" s="132" t="s">
        <v>197</v>
      </c>
      <c r="G41" s="91"/>
      <c r="H41" s="91"/>
      <c r="I41" s="117">
        <v>39</v>
      </c>
      <c r="J41" s="92" t="s">
        <v>300</v>
      </c>
      <c r="K41" s="93" t="s">
        <v>111</v>
      </c>
      <c r="L41" s="94"/>
      <c r="M41" s="89" t="s">
        <v>122</v>
      </c>
      <c r="N41" s="90" t="s">
        <v>265</v>
      </c>
      <c r="O41" s="104"/>
    </row>
    <row r="42" spans="1:15" ht="19.5" customHeight="1">
      <c r="A42" s="114">
        <v>40</v>
      </c>
      <c r="B42" s="95" t="s">
        <v>198</v>
      </c>
      <c r="C42" s="89" t="s">
        <v>110</v>
      </c>
      <c r="D42" s="94"/>
      <c r="E42" s="125" t="s">
        <v>122</v>
      </c>
      <c r="F42" s="131" t="s">
        <v>199</v>
      </c>
      <c r="G42" s="91"/>
      <c r="H42" s="91"/>
      <c r="I42" s="117">
        <v>40</v>
      </c>
      <c r="J42" s="92" t="s">
        <v>266</v>
      </c>
      <c r="K42" s="93" t="s">
        <v>110</v>
      </c>
      <c r="L42" s="94"/>
      <c r="M42" s="89" t="s">
        <v>122</v>
      </c>
      <c r="N42" s="90" t="s">
        <v>267</v>
      </c>
      <c r="O42" s="104"/>
    </row>
    <row r="43" spans="1:15" ht="19.5" customHeight="1">
      <c r="A43" s="114">
        <v>41</v>
      </c>
      <c r="B43" s="95" t="s">
        <v>200</v>
      </c>
      <c r="C43" s="89" t="s">
        <v>111</v>
      </c>
      <c r="D43" s="94"/>
      <c r="E43" s="125" t="s">
        <v>122</v>
      </c>
      <c r="F43" s="131" t="s">
        <v>199</v>
      </c>
      <c r="G43" s="91"/>
      <c r="H43" s="91"/>
      <c r="I43" s="117">
        <v>41</v>
      </c>
      <c r="J43" s="92" t="s">
        <v>268</v>
      </c>
      <c r="K43" s="93" t="s">
        <v>110</v>
      </c>
      <c r="L43" s="94"/>
      <c r="M43" s="89" t="s">
        <v>122</v>
      </c>
      <c r="N43" s="90" t="s">
        <v>269</v>
      </c>
      <c r="O43" s="104"/>
    </row>
    <row r="44" spans="1:15" ht="19.5" customHeight="1">
      <c r="A44" s="114">
        <v>42</v>
      </c>
      <c r="B44" s="90" t="s">
        <v>201</v>
      </c>
      <c r="C44" s="89" t="s">
        <v>110</v>
      </c>
      <c r="D44" s="94"/>
      <c r="E44" s="125" t="s">
        <v>123</v>
      </c>
      <c r="F44" s="131" t="s">
        <v>124</v>
      </c>
      <c r="G44" s="91"/>
      <c r="H44" s="91"/>
      <c r="I44" s="117">
        <v>42</v>
      </c>
      <c r="J44" s="92" t="s">
        <v>270</v>
      </c>
      <c r="K44" s="93" t="s">
        <v>110</v>
      </c>
      <c r="L44" s="94"/>
      <c r="M44" s="89" t="s">
        <v>123</v>
      </c>
      <c r="N44" s="90" t="s">
        <v>271</v>
      </c>
      <c r="O44" s="104"/>
    </row>
    <row r="45" spans="1:15" ht="19.5" customHeight="1">
      <c r="A45" s="114">
        <v>43</v>
      </c>
      <c r="B45" s="90" t="s">
        <v>202</v>
      </c>
      <c r="C45" s="93" t="s">
        <v>111</v>
      </c>
      <c r="D45" s="94"/>
      <c r="E45" s="125" t="s">
        <v>123</v>
      </c>
      <c r="F45" s="131" t="s">
        <v>124</v>
      </c>
      <c r="G45" s="91"/>
      <c r="H45" s="91"/>
      <c r="I45" s="117">
        <v>43</v>
      </c>
      <c r="J45" s="92" t="s">
        <v>272</v>
      </c>
      <c r="K45" s="93" t="s">
        <v>110</v>
      </c>
      <c r="L45" s="94"/>
      <c r="M45" s="89" t="s">
        <v>123</v>
      </c>
      <c r="N45" s="90" t="s">
        <v>271</v>
      </c>
      <c r="O45" s="104"/>
    </row>
    <row r="46" spans="1:15" ht="19.5" customHeight="1">
      <c r="A46" s="114">
        <v>44</v>
      </c>
      <c r="B46" s="95" t="s">
        <v>203</v>
      </c>
      <c r="C46" s="89" t="s">
        <v>110</v>
      </c>
      <c r="D46" s="94"/>
      <c r="E46" s="125" t="s">
        <v>125</v>
      </c>
      <c r="F46" s="131" t="s">
        <v>144</v>
      </c>
      <c r="G46" s="91"/>
      <c r="H46" s="91"/>
      <c r="I46" s="117">
        <v>44</v>
      </c>
      <c r="J46" s="92" t="s">
        <v>273</v>
      </c>
      <c r="K46" s="93" t="s">
        <v>110</v>
      </c>
      <c r="L46" s="94"/>
      <c r="M46" s="89" t="s">
        <v>125</v>
      </c>
      <c r="N46" s="90" t="s">
        <v>205</v>
      </c>
      <c r="O46" s="104"/>
    </row>
    <row r="47" spans="1:15" ht="19.5" customHeight="1">
      <c r="A47" s="114">
        <v>45</v>
      </c>
      <c r="B47" s="90" t="s">
        <v>204</v>
      </c>
      <c r="C47" s="89" t="s">
        <v>110</v>
      </c>
      <c r="D47" s="94"/>
      <c r="E47" s="125" t="s">
        <v>125</v>
      </c>
      <c r="F47" s="131" t="s">
        <v>205</v>
      </c>
      <c r="G47" s="91"/>
      <c r="H47" s="91"/>
      <c r="I47" s="117">
        <v>45</v>
      </c>
      <c r="J47" s="113" t="s">
        <v>274</v>
      </c>
      <c r="K47" s="89" t="s">
        <v>110</v>
      </c>
      <c r="L47" s="94"/>
      <c r="M47" s="89" t="s">
        <v>125</v>
      </c>
      <c r="N47" s="90" t="s">
        <v>205</v>
      </c>
      <c r="O47" s="104"/>
    </row>
    <row r="48" spans="1:15" ht="19.5" customHeight="1">
      <c r="A48" s="114">
        <v>46</v>
      </c>
      <c r="B48" s="95" t="s">
        <v>206</v>
      </c>
      <c r="C48" s="89" t="s">
        <v>110</v>
      </c>
      <c r="D48" s="94"/>
      <c r="E48" s="125" t="s">
        <v>125</v>
      </c>
      <c r="F48" s="131" t="s">
        <v>207</v>
      </c>
      <c r="G48" s="91"/>
      <c r="H48" s="91"/>
      <c r="I48" s="117">
        <v>46</v>
      </c>
      <c r="J48" s="92" t="s">
        <v>275</v>
      </c>
      <c r="K48" s="93" t="s">
        <v>111</v>
      </c>
      <c r="L48" s="94"/>
      <c r="M48" s="89" t="s">
        <v>125</v>
      </c>
      <c r="N48" s="90" t="s">
        <v>205</v>
      </c>
      <c r="O48" s="104"/>
    </row>
    <row r="49" spans="1:15" ht="19.5" customHeight="1">
      <c r="A49" s="117">
        <v>47</v>
      </c>
      <c r="B49" s="90" t="s">
        <v>208</v>
      </c>
      <c r="C49" s="89" t="s">
        <v>110</v>
      </c>
      <c r="D49" s="94"/>
      <c r="E49" s="125" t="s">
        <v>125</v>
      </c>
      <c r="F49" s="132" t="s">
        <v>205</v>
      </c>
      <c r="G49" s="91"/>
      <c r="H49" s="91"/>
      <c r="I49" s="117">
        <v>47</v>
      </c>
      <c r="J49" s="92" t="s">
        <v>276</v>
      </c>
      <c r="K49" s="93" t="s">
        <v>111</v>
      </c>
      <c r="L49" s="94"/>
      <c r="M49" s="89" t="s">
        <v>125</v>
      </c>
      <c r="N49" s="90" t="s">
        <v>205</v>
      </c>
      <c r="O49" s="104"/>
    </row>
    <row r="50" spans="1:15" ht="19.5" customHeight="1">
      <c r="A50" s="114">
        <v>48</v>
      </c>
      <c r="B50" s="90" t="s">
        <v>209</v>
      </c>
      <c r="C50" s="93" t="s">
        <v>111</v>
      </c>
      <c r="D50" s="94"/>
      <c r="E50" s="125" t="s">
        <v>125</v>
      </c>
      <c r="F50" s="132" t="s">
        <v>210</v>
      </c>
      <c r="G50" s="91"/>
      <c r="H50" s="91"/>
      <c r="I50" s="117">
        <v>48</v>
      </c>
      <c r="J50" s="92" t="s">
        <v>277</v>
      </c>
      <c r="K50" s="93" t="s">
        <v>111</v>
      </c>
      <c r="L50" s="94"/>
      <c r="M50" s="89" t="s">
        <v>125</v>
      </c>
      <c r="N50" s="90" t="s">
        <v>278</v>
      </c>
      <c r="O50" s="104"/>
    </row>
    <row r="51" spans="4:12" ht="19.5" customHeight="1">
      <c r="D51" s="101"/>
      <c r="G51" s="69"/>
      <c r="H51" s="66"/>
      <c r="I51" s="66"/>
      <c r="L51" s="71"/>
    </row>
    <row r="52" spans="1:14" ht="19.5" customHeight="1">
      <c r="A52" s="134">
        <v>49</v>
      </c>
      <c r="B52" s="144" t="s">
        <v>286</v>
      </c>
      <c r="C52" s="145" t="s">
        <v>110</v>
      </c>
      <c r="D52" s="146"/>
      <c r="E52" s="147" t="s">
        <v>114</v>
      </c>
      <c r="F52" s="144" t="s">
        <v>135</v>
      </c>
      <c r="G52" s="148" t="s">
        <v>299</v>
      </c>
      <c r="H52" s="66"/>
      <c r="I52" s="116">
        <v>49</v>
      </c>
      <c r="J52" s="141" t="s">
        <v>287</v>
      </c>
      <c r="K52" s="34" t="s">
        <v>110</v>
      </c>
      <c r="L52" s="142"/>
      <c r="M52" s="34" t="s">
        <v>122</v>
      </c>
      <c r="N52" s="143" t="s">
        <v>288</v>
      </c>
    </row>
    <row r="53" spans="1:14" ht="19.5" customHeight="1">
      <c r="A53" s="134">
        <v>50</v>
      </c>
      <c r="B53" s="131" t="s">
        <v>289</v>
      </c>
      <c r="C53" s="34" t="s">
        <v>110</v>
      </c>
      <c r="D53" s="140"/>
      <c r="E53" s="34" t="s">
        <v>119</v>
      </c>
      <c r="F53" s="131" t="s">
        <v>250</v>
      </c>
      <c r="G53" s="139"/>
      <c r="H53" s="66"/>
      <c r="I53" s="116">
        <v>50</v>
      </c>
      <c r="J53" s="141" t="s">
        <v>290</v>
      </c>
      <c r="K53" s="34" t="s">
        <v>110</v>
      </c>
      <c r="L53" s="142"/>
      <c r="M53" s="34" t="s">
        <v>114</v>
      </c>
      <c r="N53" s="143" t="s">
        <v>291</v>
      </c>
    </row>
    <row r="54" spans="1:14" ht="19.5" customHeight="1">
      <c r="A54" s="134">
        <v>51</v>
      </c>
      <c r="B54" s="122" t="s">
        <v>292</v>
      </c>
      <c r="C54" s="121" t="s">
        <v>110</v>
      </c>
      <c r="D54" s="123"/>
      <c r="E54" s="98" t="s">
        <v>118</v>
      </c>
      <c r="F54" s="122" t="s">
        <v>139</v>
      </c>
      <c r="G54" s="139"/>
      <c r="H54" s="66"/>
      <c r="I54" s="116">
        <v>51</v>
      </c>
      <c r="J54" s="141" t="s">
        <v>293</v>
      </c>
      <c r="K54" s="34" t="s">
        <v>110</v>
      </c>
      <c r="L54" s="142"/>
      <c r="M54" s="34" t="s">
        <v>117</v>
      </c>
      <c r="N54" s="143" t="s">
        <v>296</v>
      </c>
    </row>
    <row r="56" spans="2:13" s="65" customFormat="1" ht="12.75">
      <c r="B56" s="97"/>
      <c r="C56" s="98"/>
      <c r="D56" s="99"/>
      <c r="E56" s="98"/>
      <c r="F56" s="97"/>
      <c r="J56" s="119"/>
      <c r="K56" s="118"/>
      <c r="L56" s="120"/>
      <c r="M56" s="74"/>
    </row>
    <row r="57" spans="2:13" s="65" customFormat="1" ht="12.75">
      <c r="B57" s="82"/>
      <c r="C57" s="118"/>
      <c r="D57" s="68"/>
      <c r="E57" s="74"/>
      <c r="F57" s="118"/>
      <c r="J57" s="119"/>
      <c r="K57" s="118"/>
      <c r="L57" s="120"/>
      <c r="M57" s="74"/>
    </row>
    <row r="58" spans="2:13" s="65" customFormat="1" ht="12.75">
      <c r="B58" s="82"/>
      <c r="C58" s="118"/>
      <c r="D58" s="68"/>
      <c r="E58" s="74"/>
      <c r="F58" s="118"/>
      <c r="J58" s="119"/>
      <c r="K58" s="118"/>
      <c r="L58" s="120"/>
      <c r="M58" s="74"/>
    </row>
    <row r="59" spans="2:13" s="65" customFormat="1" ht="12.75">
      <c r="B59" s="82"/>
      <c r="C59" s="118"/>
      <c r="D59" s="68"/>
      <c r="E59" s="74"/>
      <c r="F59" s="118"/>
      <c r="J59" s="119"/>
      <c r="K59" s="118"/>
      <c r="L59" s="120"/>
      <c r="M59" s="74"/>
    </row>
  </sheetData>
  <sheetProtection/>
  <autoFilter ref="A2:N50"/>
  <printOptions horizontalCentered="1"/>
  <pageMargins left="0" right="0" top="0.5511811023622047" bottom="0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Hikita</dc:creator>
  <cp:keywords/>
  <dc:description/>
  <cp:lastModifiedBy>上口弘</cp:lastModifiedBy>
  <cp:lastPrinted>2020-01-30T06:58:51Z</cp:lastPrinted>
  <dcterms:created xsi:type="dcterms:W3CDTF">2015-11-08T05:52:45Z</dcterms:created>
  <dcterms:modified xsi:type="dcterms:W3CDTF">2022-11-18T00:07:41Z</dcterms:modified>
  <cp:category/>
  <cp:version/>
  <cp:contentType/>
  <cp:contentStatus/>
</cp:coreProperties>
</file>